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7650"/>
  </bookViews>
  <sheets>
    <sheet name="ритуальная продукция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K197" i="4"/>
  <c r="I197"/>
  <c r="K196"/>
  <c r="I196"/>
  <c r="H193"/>
  <c r="G193"/>
  <c r="J193" s="1"/>
  <c r="E193"/>
  <c r="F193" s="1"/>
  <c r="H192"/>
  <c r="G192"/>
  <c r="J192" s="1"/>
  <c r="E192"/>
  <c r="F192" s="1"/>
  <c r="H191"/>
  <c r="G191"/>
  <c r="J191" s="1"/>
  <c r="E191"/>
  <c r="F191" s="1"/>
  <c r="H190"/>
  <c r="G190"/>
  <c r="J190" s="1"/>
  <c r="E190"/>
  <c r="F190" s="1"/>
  <c r="H189"/>
  <c r="G189"/>
  <c r="J189" s="1"/>
  <c r="E189"/>
  <c r="F189" s="1"/>
  <c r="H188"/>
  <c r="G188"/>
  <c r="J188" s="1"/>
  <c r="E188"/>
  <c r="F188" s="1"/>
  <c r="H187"/>
  <c r="G187"/>
  <c r="J187" s="1"/>
  <c r="E187"/>
  <c r="F187" s="1"/>
  <c r="H186"/>
  <c r="G186"/>
  <c r="J186" s="1"/>
  <c r="E186"/>
  <c r="F186" s="1"/>
  <c r="H185"/>
  <c r="G185"/>
  <c r="J185" s="1"/>
  <c r="E185"/>
  <c r="F185" s="1"/>
  <c r="H184"/>
  <c r="G184"/>
  <c r="J184" s="1"/>
  <c r="E184"/>
  <c r="F184" s="1"/>
  <c r="H183"/>
  <c r="G183"/>
  <c r="J183" s="1"/>
  <c r="E183"/>
  <c r="F183" s="1"/>
  <c r="H182"/>
  <c r="G182"/>
  <c r="J182" s="1"/>
  <c r="E182"/>
  <c r="F182" s="1"/>
  <c r="H181"/>
  <c r="G181"/>
  <c r="J181" s="1"/>
  <c r="E181"/>
  <c r="F181" s="1"/>
  <c r="H180"/>
  <c r="G180"/>
  <c r="J180" s="1"/>
  <c r="E180"/>
  <c r="F180" s="1"/>
  <c r="H179"/>
  <c r="G179"/>
  <c r="J179" s="1"/>
  <c r="E179"/>
  <c r="F179" s="1"/>
  <c r="H178"/>
  <c r="G178"/>
  <c r="J178" s="1"/>
  <c r="E178"/>
  <c r="F178" s="1"/>
  <c r="H177"/>
  <c r="G177"/>
  <c r="J177" s="1"/>
  <c r="E177"/>
  <c r="F177" s="1"/>
  <c r="H176"/>
  <c r="G176"/>
  <c r="J176" s="1"/>
  <c r="E176"/>
  <c r="F176" s="1"/>
  <c r="H175"/>
  <c r="G175"/>
  <c r="J175" s="1"/>
  <c r="E175"/>
  <c r="F175" s="1"/>
  <c r="H174"/>
  <c r="G174"/>
  <c r="J174" s="1"/>
  <c r="E174"/>
  <c r="F174" s="1"/>
  <c r="H173"/>
  <c r="G173"/>
  <c r="J173" s="1"/>
  <c r="E173"/>
  <c r="F173" s="1"/>
  <c r="H172"/>
  <c r="G172"/>
  <c r="J172" s="1"/>
  <c r="E172"/>
  <c r="F172" s="1"/>
  <c r="H171"/>
  <c r="G171"/>
  <c r="J171" s="1"/>
  <c r="E171"/>
  <c r="F171" s="1"/>
  <c r="H170"/>
  <c r="G170"/>
  <c r="J170" s="1"/>
  <c r="E170"/>
  <c r="F170" s="1"/>
  <c r="H169"/>
  <c r="G169"/>
  <c r="J169" s="1"/>
  <c r="E169"/>
  <c r="F169" s="1"/>
  <c r="H168"/>
  <c r="G168"/>
  <c r="J168" s="1"/>
  <c r="E168"/>
  <c r="F168" s="1"/>
  <c r="H167"/>
  <c r="G167"/>
  <c r="J167" s="1"/>
  <c r="E167"/>
  <c r="F167" s="1"/>
  <c r="H166"/>
  <c r="G166"/>
  <c r="J166" s="1"/>
  <c r="E166"/>
  <c r="F166" s="1"/>
  <c r="H165"/>
  <c r="G165"/>
  <c r="J165" s="1"/>
  <c r="E165"/>
  <c r="F165" s="1"/>
  <c r="H164"/>
  <c r="G164"/>
  <c r="J164" s="1"/>
  <c r="E164"/>
  <c r="F164" s="1"/>
  <c r="H163"/>
  <c r="G163"/>
  <c r="J163" s="1"/>
  <c r="E163"/>
  <c r="F163" s="1"/>
  <c r="H162"/>
  <c r="G162"/>
  <c r="J162" s="1"/>
  <c r="E162"/>
  <c r="F162" s="1"/>
  <c r="H161"/>
  <c r="G161"/>
  <c r="J161" s="1"/>
  <c r="E161"/>
  <c r="F161" s="1"/>
  <c r="H160"/>
  <c r="G160"/>
  <c r="J160" s="1"/>
  <c r="E160"/>
  <c r="F160" s="1"/>
  <c r="H159"/>
  <c r="G159"/>
  <c r="J159" s="1"/>
  <c r="E159"/>
  <c r="F159" s="1"/>
  <c r="H158"/>
  <c r="G158"/>
  <c r="J158" s="1"/>
  <c r="E158"/>
  <c r="F158" s="1"/>
  <c r="H157"/>
  <c r="G157"/>
  <c r="J157" s="1"/>
  <c r="E157"/>
  <c r="F157" s="1"/>
  <c r="H153"/>
  <c r="G153"/>
  <c r="J153" s="1"/>
  <c r="E153"/>
  <c r="F153" s="1"/>
  <c r="H152"/>
  <c r="G152"/>
  <c r="J152" s="1"/>
  <c r="E152"/>
  <c r="F152" s="1"/>
  <c r="H151"/>
  <c r="G151"/>
  <c r="J151" s="1"/>
  <c r="E151"/>
  <c r="F151" s="1"/>
  <c r="H149"/>
  <c r="G149"/>
  <c r="J149" s="1"/>
  <c r="E149"/>
  <c r="F149" s="1"/>
  <c r="H148"/>
  <c r="G148"/>
  <c r="J148" s="1"/>
  <c r="E148"/>
  <c r="F148" s="1"/>
  <c r="H147"/>
  <c r="G147"/>
  <c r="J147" s="1"/>
  <c r="E147"/>
  <c r="F147" s="1"/>
  <c r="H146"/>
  <c r="G146"/>
  <c r="J146" s="1"/>
  <c r="E146"/>
  <c r="F146" s="1"/>
  <c r="H145"/>
  <c r="G145"/>
  <c r="J145" s="1"/>
  <c r="E145"/>
  <c r="F145" s="1"/>
  <c r="H144"/>
  <c r="G144"/>
  <c r="J144" s="1"/>
  <c r="E144"/>
  <c r="F144" s="1"/>
  <c r="H143"/>
  <c r="G143"/>
  <c r="J143" s="1"/>
  <c r="E143"/>
  <c r="F143" s="1"/>
  <c r="H142"/>
  <c r="G142"/>
  <c r="J142" s="1"/>
  <c r="E142"/>
  <c r="F142" s="1"/>
  <c r="H141"/>
  <c r="G141"/>
  <c r="J141" s="1"/>
  <c r="E141"/>
  <c r="F141" s="1"/>
  <c r="H140"/>
  <c r="G140"/>
  <c r="J140" s="1"/>
  <c r="E140"/>
  <c r="F140" s="1"/>
  <c r="H139"/>
  <c r="G139"/>
  <c r="J139" s="1"/>
  <c r="E139"/>
  <c r="F139" s="1"/>
  <c r="H138"/>
  <c r="G138"/>
  <c r="J138" s="1"/>
  <c r="E138"/>
  <c r="F138" s="1"/>
  <c r="H137"/>
  <c r="G137"/>
  <c r="J137" s="1"/>
  <c r="E137"/>
  <c r="F137" s="1"/>
  <c r="H136"/>
  <c r="G136"/>
  <c r="J136" s="1"/>
  <c r="E136"/>
  <c r="F136" s="1"/>
  <c r="H135"/>
  <c r="G135"/>
  <c r="J135" s="1"/>
  <c r="E135"/>
  <c r="F135" s="1"/>
  <c r="H134"/>
  <c r="G134"/>
  <c r="J134" s="1"/>
  <c r="E134"/>
  <c r="F134" s="1"/>
  <c r="H133"/>
  <c r="G133"/>
  <c r="J133" s="1"/>
  <c r="E133"/>
  <c r="F133" s="1"/>
  <c r="H132"/>
  <c r="G132"/>
  <c r="J132" s="1"/>
  <c r="E132"/>
  <c r="F132" s="1"/>
  <c r="H131"/>
  <c r="G131"/>
  <c r="J131" s="1"/>
  <c r="E131"/>
  <c r="F131" s="1"/>
  <c r="H129"/>
  <c r="G129"/>
  <c r="J129" s="1"/>
  <c r="E129"/>
  <c r="F129" s="1"/>
  <c r="H128"/>
  <c r="G128"/>
  <c r="J128" s="1"/>
  <c r="E128"/>
  <c r="F128" s="1"/>
  <c r="H127"/>
  <c r="G127"/>
  <c r="J127" s="1"/>
  <c r="E127"/>
  <c r="F127" s="1"/>
  <c r="H126"/>
  <c r="G126"/>
  <c r="J126" s="1"/>
  <c r="E126"/>
  <c r="F126" s="1"/>
  <c r="H125"/>
  <c r="G125"/>
  <c r="J125" s="1"/>
  <c r="E125"/>
  <c r="F125" s="1"/>
  <c r="H124"/>
  <c r="G124"/>
  <c r="J124" s="1"/>
  <c r="E124"/>
  <c r="F124" s="1"/>
  <c r="H123"/>
  <c r="G123"/>
  <c r="J123" s="1"/>
  <c r="E123"/>
  <c r="F123" s="1"/>
  <c r="H122"/>
  <c r="G122"/>
  <c r="J122" s="1"/>
  <c r="E122"/>
  <c r="F122" s="1"/>
  <c r="H121"/>
  <c r="G121"/>
  <c r="J121" s="1"/>
  <c r="E121"/>
  <c r="F121" s="1"/>
  <c r="H120"/>
  <c r="G120"/>
  <c r="J120" s="1"/>
  <c r="E120"/>
  <c r="F120" s="1"/>
  <c r="H119"/>
  <c r="G119"/>
  <c r="J119" s="1"/>
  <c r="E119"/>
  <c r="F119" s="1"/>
  <c r="H118"/>
  <c r="G118"/>
  <c r="J118" s="1"/>
  <c r="E118"/>
  <c r="F118" s="1"/>
  <c r="H117"/>
  <c r="G117"/>
  <c r="J117" s="1"/>
  <c r="E117"/>
  <c r="F117" s="1"/>
  <c r="H116"/>
  <c r="G116"/>
  <c r="J116" s="1"/>
  <c r="E116"/>
  <c r="F116" s="1"/>
  <c r="H115"/>
  <c r="G115"/>
  <c r="J115" s="1"/>
  <c r="E115"/>
  <c r="F115" s="1"/>
  <c r="H114"/>
  <c r="G114"/>
  <c r="J114" s="1"/>
  <c r="E114"/>
  <c r="F114" s="1"/>
  <c r="H113"/>
  <c r="G113"/>
  <c r="J113" s="1"/>
  <c r="E113"/>
  <c r="F113" s="1"/>
  <c r="H110"/>
  <c r="G110"/>
  <c r="J110" s="1"/>
  <c r="E110"/>
  <c r="F110" s="1"/>
  <c r="H109"/>
  <c r="G109"/>
  <c r="J109" s="1"/>
  <c r="E109"/>
  <c r="F109" s="1"/>
  <c r="H108"/>
  <c r="G108"/>
  <c r="J108" s="1"/>
  <c r="E108"/>
  <c r="F108" s="1"/>
  <c r="H107"/>
  <c r="G107"/>
  <c r="J107" s="1"/>
  <c r="E107"/>
  <c r="F107" s="1"/>
  <c r="H106"/>
  <c r="G106"/>
  <c r="J106" s="1"/>
  <c r="E106"/>
  <c r="F106" s="1"/>
  <c r="H105"/>
  <c r="G105"/>
  <c r="J105" s="1"/>
  <c r="E105"/>
  <c r="F105" s="1"/>
  <c r="H104"/>
  <c r="G104"/>
  <c r="J104" s="1"/>
  <c r="E104"/>
  <c r="F104" s="1"/>
  <c r="H103"/>
  <c r="G103"/>
  <c r="J103" s="1"/>
  <c r="E103"/>
  <c r="F103" s="1"/>
  <c r="H102"/>
  <c r="G102"/>
  <c r="J102" s="1"/>
  <c r="E102"/>
  <c r="F102" s="1"/>
  <c r="H101"/>
  <c r="G101"/>
  <c r="J101" s="1"/>
  <c r="E101"/>
  <c r="F101" s="1"/>
  <c r="H100"/>
  <c r="G100"/>
  <c r="J100" s="1"/>
  <c r="E100"/>
  <c r="F100" s="1"/>
  <c r="H99"/>
  <c r="G99"/>
  <c r="J99" s="1"/>
  <c r="E99"/>
  <c r="F99" s="1"/>
  <c r="H98"/>
  <c r="G98"/>
  <c r="J98" s="1"/>
  <c r="E98"/>
  <c r="F98" s="1"/>
  <c r="H97"/>
  <c r="G97"/>
  <c r="J97" s="1"/>
  <c r="E97"/>
  <c r="F97" s="1"/>
  <c r="H96"/>
  <c r="G96"/>
  <c r="J96" s="1"/>
  <c r="E96"/>
  <c r="F96" s="1"/>
  <c r="H95"/>
  <c r="G95"/>
  <c r="J95" s="1"/>
  <c r="E95"/>
  <c r="F95" s="1"/>
  <c r="H94"/>
  <c r="G94"/>
  <c r="J94" s="1"/>
  <c r="E94"/>
  <c r="F94" s="1"/>
  <c r="H93"/>
  <c r="G93"/>
  <c r="J93" s="1"/>
  <c r="E93"/>
  <c r="F93" s="1"/>
  <c r="H92"/>
  <c r="G92"/>
  <c r="J92" s="1"/>
  <c r="E92"/>
  <c r="F92" s="1"/>
  <c r="H91"/>
  <c r="G91"/>
  <c r="J91" s="1"/>
  <c r="E91"/>
  <c r="F91" s="1"/>
  <c r="H90"/>
  <c r="G90"/>
  <c r="J90" s="1"/>
  <c r="E90"/>
  <c r="F90" s="1"/>
  <c r="H89"/>
  <c r="G89"/>
  <c r="J89" s="1"/>
  <c r="E89"/>
  <c r="F89" s="1"/>
  <c r="H88"/>
  <c r="G88"/>
  <c r="J88" s="1"/>
  <c r="E88"/>
  <c r="F88" s="1"/>
  <c r="H87"/>
  <c r="G87"/>
  <c r="J87" s="1"/>
  <c r="E87"/>
  <c r="F87" s="1"/>
  <c r="H86"/>
  <c r="G86"/>
  <c r="J86" s="1"/>
  <c r="E86"/>
  <c r="F86" s="1"/>
  <c r="H85"/>
  <c r="G85"/>
  <c r="J85" s="1"/>
  <c r="E85"/>
  <c r="F85" s="1"/>
  <c r="H84"/>
  <c r="G84"/>
  <c r="J84" s="1"/>
  <c r="E84"/>
  <c r="F84" s="1"/>
  <c r="H83"/>
  <c r="G83"/>
  <c r="J83" s="1"/>
  <c r="E83"/>
  <c r="F83" s="1"/>
  <c r="H82"/>
  <c r="G82"/>
  <c r="J82" s="1"/>
  <c r="E82"/>
  <c r="F82" s="1"/>
  <c r="H81"/>
  <c r="G81"/>
  <c r="J81" s="1"/>
  <c r="E81"/>
  <c r="F81" s="1"/>
  <c r="H80"/>
  <c r="G80"/>
  <c r="J80" s="1"/>
  <c r="E80"/>
  <c r="F80" s="1"/>
  <c r="H79"/>
  <c r="G79"/>
  <c r="J79" s="1"/>
  <c r="E79"/>
  <c r="F79" s="1"/>
  <c r="H78"/>
  <c r="G78"/>
  <c r="J78" s="1"/>
  <c r="E78"/>
  <c r="F78" s="1"/>
  <c r="H77"/>
  <c r="G77"/>
  <c r="J77" s="1"/>
  <c r="E77"/>
  <c r="F77" s="1"/>
  <c r="H76"/>
  <c r="G76"/>
  <c r="J76" s="1"/>
  <c r="E76"/>
  <c r="F76" s="1"/>
  <c r="H75"/>
  <c r="G75"/>
  <c r="J75" s="1"/>
  <c r="E75"/>
  <c r="F75" s="1"/>
  <c r="H74"/>
  <c r="G74"/>
  <c r="J74" s="1"/>
  <c r="E74"/>
  <c r="F74" s="1"/>
  <c r="H73"/>
  <c r="G73"/>
  <c r="J73" s="1"/>
  <c r="E73"/>
  <c r="F73" s="1"/>
  <c r="H72"/>
  <c r="G72"/>
  <c r="J72" s="1"/>
  <c r="E72"/>
  <c r="F72" s="1"/>
  <c r="K70"/>
  <c r="I70"/>
  <c r="H70"/>
  <c r="G70"/>
  <c r="E70"/>
  <c r="F70" s="1"/>
  <c r="K67"/>
  <c r="I67"/>
  <c r="H67"/>
  <c r="G67"/>
  <c r="E67"/>
  <c r="F67" s="1"/>
  <c r="K66"/>
  <c r="I66"/>
  <c r="H66"/>
  <c r="G66"/>
  <c r="E66"/>
  <c r="F66" s="1"/>
  <c r="K65"/>
  <c r="I65"/>
  <c r="H65"/>
  <c r="G65"/>
  <c r="E65"/>
  <c r="F65" s="1"/>
  <c r="K64"/>
  <c r="I64"/>
  <c r="H64"/>
  <c r="G64"/>
  <c r="E64"/>
  <c r="F64" s="1"/>
  <c r="K63"/>
  <c r="I63"/>
  <c r="H63"/>
  <c r="G63"/>
  <c r="E63"/>
  <c r="F63" s="1"/>
  <c r="K62"/>
  <c r="I62"/>
  <c r="H62"/>
  <c r="G62"/>
  <c r="E62"/>
  <c r="F62" s="1"/>
  <c r="K61"/>
  <c r="I61"/>
  <c r="H61"/>
  <c r="G61"/>
  <c r="E61"/>
  <c r="F61" s="1"/>
  <c r="K60"/>
  <c r="I60"/>
  <c r="H60"/>
  <c r="G60"/>
  <c r="E60"/>
  <c r="F60" s="1"/>
  <c r="K59"/>
  <c r="I59"/>
  <c r="H59"/>
  <c r="G59"/>
  <c r="E59"/>
  <c r="F59" s="1"/>
  <c r="K58"/>
  <c r="I58"/>
  <c r="H58"/>
  <c r="G58"/>
  <c r="E58"/>
  <c r="F58" s="1"/>
  <c r="K57"/>
  <c r="I57"/>
  <c r="H57"/>
  <c r="G57"/>
  <c r="E57"/>
  <c r="F57" s="1"/>
  <c r="K56"/>
  <c r="I56"/>
  <c r="H56"/>
  <c r="G56"/>
  <c r="E56"/>
  <c r="F56" s="1"/>
  <c r="K55"/>
  <c r="I55"/>
  <c r="H55"/>
  <c r="G55"/>
  <c r="E55"/>
  <c r="F55" s="1"/>
  <c r="K54"/>
  <c r="I54"/>
  <c r="H54"/>
  <c r="G54"/>
  <c r="E54"/>
  <c r="F54" s="1"/>
  <c r="K53"/>
  <c r="I53"/>
  <c r="H53"/>
  <c r="G53"/>
  <c r="E53"/>
  <c r="F53" s="1"/>
  <c r="K52"/>
  <c r="I52"/>
  <c r="H52"/>
  <c r="G52"/>
  <c r="E52"/>
  <c r="F52" s="1"/>
  <c r="K51"/>
  <c r="I51"/>
  <c r="H51"/>
  <c r="G51"/>
  <c r="E51"/>
  <c r="F51" s="1"/>
  <c r="H48"/>
  <c r="G48"/>
  <c r="J48" s="1"/>
  <c r="E48"/>
  <c r="F48" s="1"/>
  <c r="H47"/>
  <c r="G47"/>
  <c r="J47" s="1"/>
  <c r="E47"/>
  <c r="F47" s="1"/>
  <c r="H46"/>
  <c r="G46"/>
  <c r="J46" s="1"/>
  <c r="E46"/>
  <c r="F46" s="1"/>
  <c r="H45"/>
  <c r="G45"/>
  <c r="J45" s="1"/>
  <c r="E45"/>
  <c r="F45" s="1"/>
  <c r="H44"/>
  <c r="G44"/>
  <c r="J44" s="1"/>
  <c r="E44"/>
  <c r="F44" s="1"/>
  <c r="H43"/>
  <c r="G43"/>
  <c r="J43" s="1"/>
  <c r="E43"/>
  <c r="F43" s="1"/>
  <c r="H42"/>
  <c r="G42"/>
  <c r="J42" s="1"/>
  <c r="E42"/>
  <c r="F42" s="1"/>
  <c r="H41"/>
  <c r="G41"/>
  <c r="J41" s="1"/>
  <c r="E41"/>
  <c r="F41" s="1"/>
  <c r="H40"/>
  <c r="G40"/>
  <c r="J40" s="1"/>
  <c r="E40"/>
  <c r="F40" s="1"/>
  <c r="H39"/>
  <c r="G39"/>
  <c r="J39" s="1"/>
  <c r="E39"/>
  <c r="F39" s="1"/>
  <c r="H38"/>
  <c r="G38"/>
  <c r="J38" s="1"/>
  <c r="E38"/>
  <c r="F38" s="1"/>
  <c r="H37"/>
  <c r="G37"/>
  <c r="J37" s="1"/>
  <c r="E37"/>
  <c r="F37" s="1"/>
  <c r="H36"/>
  <c r="G36"/>
  <c r="J36" s="1"/>
  <c r="E36"/>
  <c r="F36" s="1"/>
  <c r="H35"/>
  <c r="G35"/>
  <c r="J35" s="1"/>
  <c r="E35"/>
  <c r="F35" s="1"/>
  <c r="H34"/>
  <c r="G34"/>
  <c r="J34" s="1"/>
  <c r="E34"/>
  <c r="F34" s="1"/>
  <c r="H33"/>
  <c r="G33"/>
  <c r="J33" s="1"/>
  <c r="E33"/>
  <c r="F33" s="1"/>
  <c r="H32"/>
  <c r="G32"/>
  <c r="J32" s="1"/>
  <c r="E32"/>
  <c r="F32" s="1"/>
  <c r="H29"/>
  <c r="G29"/>
  <c r="J29" s="1"/>
  <c r="E29"/>
  <c r="F29" s="1"/>
  <c r="H28"/>
  <c r="G28"/>
  <c r="J28" s="1"/>
  <c r="E28"/>
  <c r="F28" s="1"/>
  <c r="H27"/>
  <c r="G27"/>
  <c r="J27" s="1"/>
  <c r="E27"/>
  <c r="F27" s="1"/>
  <c r="H26"/>
  <c r="G26"/>
  <c r="J26" s="1"/>
  <c r="E26"/>
  <c r="F26" s="1"/>
  <c r="H25"/>
  <c r="G25"/>
  <c r="J25" s="1"/>
  <c r="E25"/>
  <c r="F25" s="1"/>
  <c r="H24"/>
  <c r="G24"/>
  <c r="J24" s="1"/>
  <c r="E24"/>
  <c r="F24" s="1"/>
  <c r="H23"/>
  <c r="G23"/>
  <c r="J23" s="1"/>
  <c r="E23"/>
  <c r="F23" s="1"/>
  <c r="H22"/>
  <c r="G22"/>
  <c r="J22" s="1"/>
  <c r="E22"/>
  <c r="F22" s="1"/>
  <c r="H21"/>
  <c r="G21"/>
  <c r="J21" s="1"/>
  <c r="E21"/>
  <c r="F21" s="1"/>
  <c r="H20"/>
  <c r="G20"/>
  <c r="J20" s="1"/>
  <c r="E20"/>
  <c r="F20" s="1"/>
  <c r="H19"/>
  <c r="G19"/>
  <c r="J19" s="1"/>
  <c r="E19"/>
  <c r="F19" s="1"/>
  <c r="H18"/>
  <c r="G18"/>
  <c r="J18" s="1"/>
  <c r="E18"/>
  <c r="F18" s="1"/>
  <c r="H17"/>
  <c r="G17"/>
  <c r="J17" s="1"/>
  <c r="E17"/>
  <c r="F17" s="1"/>
  <c r="H16"/>
  <c r="G16"/>
  <c r="J16" s="1"/>
  <c r="E16"/>
  <c r="F16" s="1"/>
  <c r="H15"/>
  <c r="G15"/>
  <c r="J15" s="1"/>
  <c r="E15"/>
  <c r="F15" s="1"/>
  <c r="H14"/>
  <c r="G14"/>
  <c r="J14" s="1"/>
  <c r="E14"/>
  <c r="F14" s="1"/>
  <c r="H13"/>
  <c r="G13"/>
  <c r="J13" s="1"/>
  <c r="E13"/>
  <c r="F13" s="1"/>
  <c r="H12"/>
  <c r="G12"/>
  <c r="J12" s="1"/>
  <c r="E12"/>
  <c r="F12" s="1"/>
  <c r="H11"/>
  <c r="G11"/>
  <c r="J11" s="1"/>
  <c r="E11"/>
  <c r="F11" s="1"/>
  <c r="H10"/>
  <c r="G10"/>
  <c r="J10" s="1"/>
  <c r="E10"/>
  <c r="F10" s="1"/>
  <c r="N9"/>
  <c r="H9"/>
  <c r="G9"/>
  <c r="J9" s="1"/>
  <c r="E9"/>
  <c r="F9" s="1"/>
  <c r="K9" l="1"/>
  <c r="I9"/>
  <c r="K12"/>
  <c r="I12"/>
  <c r="K13"/>
  <c r="I13"/>
  <c r="K15"/>
  <c r="I15"/>
  <c r="K18"/>
  <c r="I18"/>
  <c r="K19"/>
  <c r="I19"/>
  <c r="K22"/>
  <c r="I22"/>
  <c r="K23"/>
  <c r="I23"/>
  <c r="K26"/>
  <c r="I26"/>
  <c r="K27"/>
  <c r="I27"/>
  <c r="K32"/>
  <c r="I32"/>
  <c r="K33"/>
  <c r="I33"/>
  <c r="K34"/>
  <c r="I34"/>
  <c r="K35"/>
  <c r="I35"/>
  <c r="K36"/>
  <c r="I36"/>
  <c r="K37"/>
  <c r="I37"/>
  <c r="K38"/>
  <c r="I38"/>
  <c r="K39"/>
  <c r="I39"/>
  <c r="K40"/>
  <c r="I40"/>
  <c r="K41"/>
  <c r="I41"/>
  <c r="K42"/>
  <c r="I42"/>
  <c r="K43"/>
  <c r="I43"/>
  <c r="K44"/>
  <c r="I44"/>
  <c r="K45"/>
  <c r="I45"/>
  <c r="K46"/>
  <c r="I46"/>
  <c r="K47"/>
  <c r="I47"/>
  <c r="K48"/>
  <c r="I48"/>
  <c r="K73"/>
  <c r="I73"/>
  <c r="K75"/>
  <c r="I75"/>
  <c r="K76"/>
  <c r="I76"/>
  <c r="K77"/>
  <c r="I77"/>
  <c r="K78"/>
  <c r="I78"/>
  <c r="K82"/>
  <c r="I82"/>
  <c r="K86"/>
  <c r="I86"/>
  <c r="K90"/>
  <c r="I90"/>
  <c r="K94"/>
  <c r="I94"/>
  <c r="K10"/>
  <c r="I10"/>
  <c r="K11"/>
  <c r="I11"/>
  <c r="K14"/>
  <c r="I14"/>
  <c r="K16"/>
  <c r="I16"/>
  <c r="K17"/>
  <c r="I17"/>
  <c r="K20"/>
  <c r="I20"/>
  <c r="K21"/>
  <c r="I21"/>
  <c r="K24"/>
  <c r="I24"/>
  <c r="K25"/>
  <c r="I25"/>
  <c r="K28"/>
  <c r="I28"/>
  <c r="K29"/>
  <c r="I29"/>
  <c r="K72"/>
  <c r="I72"/>
  <c r="K74"/>
  <c r="I74"/>
  <c r="K80"/>
  <c r="I80"/>
  <c r="K84"/>
  <c r="I84"/>
  <c r="K88"/>
  <c r="I88"/>
  <c r="K92"/>
  <c r="I92"/>
  <c r="K79"/>
  <c r="I79"/>
  <c r="K81"/>
  <c r="I81"/>
  <c r="K83"/>
  <c r="I83"/>
  <c r="K85"/>
  <c r="I85"/>
  <c r="K87"/>
  <c r="I87"/>
  <c r="K89"/>
  <c r="I89"/>
  <c r="K91"/>
  <c r="I91"/>
  <c r="K93"/>
  <c r="I93"/>
  <c r="K96"/>
  <c r="I96"/>
  <c r="K98"/>
  <c r="I98"/>
  <c r="K100"/>
  <c r="I100"/>
  <c r="K102"/>
  <c r="I102"/>
  <c r="K104"/>
  <c r="I104"/>
  <c r="K106"/>
  <c r="I106"/>
  <c r="K108"/>
  <c r="I108"/>
  <c r="K110"/>
  <c r="I110"/>
  <c r="K114"/>
  <c r="I114"/>
  <c r="K116"/>
  <c r="I116"/>
  <c r="K118"/>
  <c r="I118"/>
  <c r="K120"/>
  <c r="I120"/>
  <c r="K122"/>
  <c r="I122"/>
  <c r="K124"/>
  <c r="I124"/>
  <c r="K126"/>
  <c r="I126"/>
  <c r="K127"/>
  <c r="I127"/>
  <c r="K128"/>
  <c r="I128"/>
  <c r="K129"/>
  <c r="I129"/>
  <c r="K131"/>
  <c r="I131"/>
  <c r="K132"/>
  <c r="I132"/>
  <c r="K133"/>
  <c r="I133"/>
  <c r="K134"/>
  <c r="I134"/>
  <c r="K135"/>
  <c r="I135"/>
  <c r="K136"/>
  <c r="I136"/>
  <c r="K137"/>
  <c r="I137"/>
  <c r="K138"/>
  <c r="I138"/>
  <c r="K142"/>
  <c r="I142"/>
  <c r="K146"/>
  <c r="I146"/>
  <c r="K95"/>
  <c r="I95"/>
  <c r="K97"/>
  <c r="I97"/>
  <c r="K99"/>
  <c r="I99"/>
  <c r="K101"/>
  <c r="I101"/>
  <c r="K103"/>
  <c r="I103"/>
  <c r="K105"/>
  <c r="I105"/>
  <c r="K107"/>
  <c r="I107"/>
  <c r="K109"/>
  <c r="I109"/>
  <c r="K113"/>
  <c r="I113"/>
  <c r="K115"/>
  <c r="I115"/>
  <c r="K117"/>
  <c r="I117"/>
  <c r="K119"/>
  <c r="I119"/>
  <c r="K121"/>
  <c r="I121"/>
  <c r="K123"/>
  <c r="I123"/>
  <c r="K125"/>
  <c r="I125"/>
  <c r="K140"/>
  <c r="I140"/>
  <c r="K144"/>
  <c r="I144"/>
  <c r="K148"/>
  <c r="I148"/>
  <c r="K149"/>
  <c r="I149"/>
  <c r="K152"/>
  <c r="I152"/>
  <c r="K157"/>
  <c r="I157"/>
  <c r="K159"/>
  <c r="I159"/>
  <c r="K161"/>
  <c r="I161"/>
  <c r="K163"/>
  <c r="I163"/>
  <c r="K165"/>
  <c r="I165"/>
  <c r="K168"/>
  <c r="I168"/>
  <c r="K172"/>
  <c r="I172"/>
  <c r="K176"/>
  <c r="I176"/>
  <c r="K139"/>
  <c r="I139"/>
  <c r="K141"/>
  <c r="I141"/>
  <c r="K143"/>
  <c r="I143"/>
  <c r="K145"/>
  <c r="I145"/>
  <c r="K147"/>
  <c r="I147"/>
  <c r="K151"/>
  <c r="I151"/>
  <c r="K153"/>
  <c r="I153"/>
  <c r="K158"/>
  <c r="I158"/>
  <c r="K160"/>
  <c r="I160"/>
  <c r="K162"/>
  <c r="I162"/>
  <c r="K164"/>
  <c r="I164"/>
  <c r="K166"/>
  <c r="I166"/>
  <c r="K170"/>
  <c r="I170"/>
  <c r="K174"/>
  <c r="I174"/>
  <c r="K178"/>
  <c r="I178"/>
  <c r="K179"/>
  <c r="I179"/>
  <c r="K181"/>
  <c r="I181"/>
  <c r="K183"/>
  <c r="I183"/>
  <c r="K185"/>
  <c r="I185"/>
  <c r="K187"/>
  <c r="I187"/>
  <c r="K189"/>
  <c r="I189"/>
  <c r="K191"/>
  <c r="I191"/>
  <c r="K193"/>
  <c r="I193"/>
  <c r="K167"/>
  <c r="I167"/>
  <c r="K169"/>
  <c r="I169"/>
  <c r="K171"/>
  <c r="I171"/>
  <c r="K173"/>
  <c r="I173"/>
  <c r="K175"/>
  <c r="I175"/>
  <c r="K177"/>
  <c r="I177"/>
  <c r="K180"/>
  <c r="I180"/>
  <c r="K182"/>
  <c r="I182"/>
  <c r="K184"/>
  <c r="I184"/>
  <c r="K186"/>
  <c r="I186"/>
  <c r="K188"/>
  <c r="I188"/>
  <c r="K190"/>
  <c r="I190"/>
  <c r="K192"/>
  <c r="I192"/>
</calcChain>
</file>

<file path=xl/sharedStrings.xml><?xml version="1.0" encoding="utf-8"?>
<sst xmlns="http://schemas.openxmlformats.org/spreadsheetml/2006/main" count="266" uniqueCount="38">
  <si>
    <t xml:space="preserve">ПРАЙС  ЛИСТ </t>
  </si>
  <si>
    <t>РИТУАЛЬНАЯ ПРОДУКЦИЯ</t>
  </si>
  <si>
    <t>Наименование</t>
  </si>
  <si>
    <t>Длина, см</t>
  </si>
  <si>
    <t>Ширина, см</t>
  </si>
  <si>
    <t>Толщина, см</t>
  </si>
  <si>
    <t>Обьем, м³</t>
  </si>
  <si>
    <t>Вес, т</t>
  </si>
  <si>
    <t>Площадь всех ст., м²</t>
  </si>
  <si>
    <t>Площадь 1 ст., м². (лицевая)</t>
  </si>
  <si>
    <t>Цена (грн.) без НДС  за шт.</t>
  </si>
  <si>
    <t>Себестоимость</t>
  </si>
  <si>
    <t xml:space="preserve">Рентабельность </t>
  </si>
  <si>
    <t>Стоимость</t>
  </si>
  <si>
    <t>АРКА</t>
  </si>
  <si>
    <t>ІІІ сорт</t>
  </si>
  <si>
    <t>ІІ сорт</t>
  </si>
  <si>
    <t>І сорт</t>
  </si>
  <si>
    <t>грн</t>
  </si>
  <si>
    <t>%</t>
  </si>
  <si>
    <t>Арка</t>
  </si>
  <si>
    <t>НАДГРОБНЫЕ ПЛИТЫ (полир. 1 стороны)</t>
  </si>
  <si>
    <t xml:space="preserve">Плита </t>
  </si>
  <si>
    <t>ПОДСТАВКИ (ТУМБЫ)</t>
  </si>
  <si>
    <t>Подставка</t>
  </si>
  <si>
    <t xml:space="preserve">баян </t>
  </si>
  <si>
    <t>кубик</t>
  </si>
  <si>
    <t>цоколь</t>
  </si>
  <si>
    <t>стол</t>
  </si>
  <si>
    <t>лавка</t>
  </si>
  <si>
    <t>ножка</t>
  </si>
  <si>
    <t>ЦВЕТНИКИ</t>
  </si>
  <si>
    <t>Цветник</t>
  </si>
  <si>
    <t>сечение 8 * 10</t>
  </si>
  <si>
    <t>грн. пог. Метр</t>
  </si>
  <si>
    <t>сечение 5 * 10</t>
  </si>
  <si>
    <t xml:space="preserve">        ИЗ КАМНЯ ГАББРО  ДП "ЖУРБА"</t>
  </si>
  <si>
    <t>цены  на 01 февраля  2017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</si>
</sst>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0" fillId="0" borderId="0"/>
  </cellStyleXfs>
  <cellXfs count="197">
    <xf numFmtId="0" fontId="0" fillId="0" borderId="0" xfId="0"/>
    <xf numFmtId="1" fontId="3" fillId="0" borderId="0" xfId="1" applyNumberFormat="1"/>
    <xf numFmtId="0" fontId="3" fillId="0" borderId="0" xfId="1"/>
    <xf numFmtId="3" fontId="3" fillId="0" borderId="0" xfId="1" applyNumberFormat="1"/>
    <xf numFmtId="0" fontId="3" fillId="0" borderId="15" xfId="1" applyBorder="1"/>
    <xf numFmtId="0" fontId="8" fillId="0" borderId="14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4" fillId="0" borderId="16" xfId="1" applyFont="1" applyBorder="1" applyAlignment="1">
      <alignment horizontal="center"/>
    </xf>
    <xf numFmtId="1" fontId="3" fillId="0" borderId="15" xfId="1" applyNumberFormat="1" applyBorder="1" applyAlignment="1">
      <alignment vertical="center"/>
    </xf>
    <xf numFmtId="0" fontId="3" fillId="0" borderId="15" xfId="1" applyBorder="1" applyAlignment="1">
      <alignment horizontal="center" vertical="center"/>
    </xf>
    <xf numFmtId="3" fontId="3" fillId="0" borderId="15" xfId="1" applyNumberFormat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/>
    </xf>
    <xf numFmtId="1" fontId="3" fillId="0" borderId="5" xfId="1" applyNumberFormat="1" applyBorder="1"/>
    <xf numFmtId="0" fontId="3" fillId="0" borderId="5" xfId="1" applyBorder="1"/>
    <xf numFmtId="0" fontId="3" fillId="0" borderId="19" xfId="1" applyBorder="1"/>
    <xf numFmtId="1" fontId="1" fillId="0" borderId="5" xfId="2" applyNumberFormat="1" applyBorder="1"/>
    <xf numFmtId="3" fontId="3" fillId="0" borderId="5" xfId="1" applyNumberFormat="1" applyBorder="1"/>
    <xf numFmtId="0" fontId="6" fillId="0" borderId="20" xfId="1" applyFont="1" applyFill="1" applyBorder="1" applyAlignment="1">
      <alignment horizontal="center"/>
    </xf>
    <xf numFmtId="164" fontId="6" fillId="0" borderId="21" xfId="1" applyNumberFormat="1" applyFont="1" applyFill="1" applyBorder="1" applyAlignment="1">
      <alignment horizontal="center"/>
    </xf>
    <xf numFmtId="2" fontId="6" fillId="0" borderId="21" xfId="1" applyNumberFormat="1" applyFont="1" applyFill="1" applyBorder="1" applyAlignment="1">
      <alignment horizontal="center"/>
    </xf>
    <xf numFmtId="1" fontId="3" fillId="0" borderId="21" xfId="1" applyNumberFormat="1" applyBorder="1"/>
    <xf numFmtId="0" fontId="3" fillId="0" borderId="21" xfId="1" applyBorder="1"/>
    <xf numFmtId="0" fontId="3" fillId="0" borderId="23" xfId="1" applyBorder="1"/>
    <xf numFmtId="1" fontId="1" fillId="0" borderId="21" xfId="2" applyNumberFormat="1" applyBorder="1"/>
    <xf numFmtId="3" fontId="3" fillId="0" borderId="21" xfId="1" applyNumberFormat="1" applyBorder="1"/>
    <xf numFmtId="0" fontId="6" fillId="0" borderId="25" xfId="1" applyFont="1" applyFill="1" applyBorder="1" applyAlignment="1">
      <alignment horizontal="center"/>
    </xf>
    <xf numFmtId="164" fontId="6" fillId="0" borderId="11" xfId="1" applyNumberFormat="1" applyFont="1" applyFill="1" applyBorder="1" applyAlignment="1">
      <alignment horizontal="center"/>
    </xf>
    <xf numFmtId="2" fontId="6" fillId="0" borderId="11" xfId="1" applyNumberFormat="1" applyFont="1" applyFill="1" applyBorder="1" applyAlignment="1">
      <alignment horizontal="center"/>
    </xf>
    <xf numFmtId="1" fontId="3" fillId="0" borderId="11" xfId="1" applyNumberFormat="1" applyBorder="1"/>
    <xf numFmtId="0" fontId="3" fillId="0" borderId="11" xfId="1" applyBorder="1"/>
    <xf numFmtId="0" fontId="3" fillId="0" borderId="26" xfId="1" applyBorder="1"/>
    <xf numFmtId="1" fontId="1" fillId="0" borderId="11" xfId="2" applyNumberFormat="1" applyBorder="1"/>
    <xf numFmtId="3" fontId="3" fillId="0" borderId="11" xfId="1" applyNumberFormat="1" applyBorder="1"/>
    <xf numFmtId="0" fontId="3" fillId="0" borderId="28" xfId="1" applyBorder="1"/>
    <xf numFmtId="1" fontId="3" fillId="0" borderId="28" xfId="1" applyNumberFormat="1" applyBorder="1"/>
    <xf numFmtId="0" fontId="3" fillId="0" borderId="29" xfId="1" applyBorder="1"/>
    <xf numFmtId="3" fontId="3" fillId="0" borderId="28" xfId="1" applyNumberFormat="1" applyBorder="1"/>
    <xf numFmtId="0" fontId="6" fillId="0" borderId="30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 wrapText="1"/>
    </xf>
    <xf numFmtId="3" fontId="1" fillId="0" borderId="5" xfId="2" applyNumberFormat="1" applyBorder="1"/>
    <xf numFmtId="0" fontId="6" fillId="0" borderId="31" xfId="1" applyFont="1" applyFill="1" applyBorder="1" applyAlignment="1">
      <alignment horizontal="center"/>
    </xf>
    <xf numFmtId="0" fontId="6" fillId="0" borderId="32" xfId="1" applyFont="1" applyFill="1" applyBorder="1" applyAlignment="1">
      <alignment horizontal="center" wrapText="1"/>
    </xf>
    <xf numFmtId="0" fontId="6" fillId="0" borderId="22" xfId="1" applyFont="1" applyFill="1" applyBorder="1" applyAlignment="1">
      <alignment horizontal="center" wrapText="1"/>
    </xf>
    <xf numFmtId="3" fontId="1" fillId="0" borderId="21" xfId="2" applyNumberFormat="1" applyBorder="1"/>
    <xf numFmtId="0" fontId="6" fillId="0" borderId="21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3" fontId="1" fillId="0" borderId="11" xfId="2" applyNumberFormat="1" applyBorder="1"/>
    <xf numFmtId="0" fontId="6" fillId="0" borderId="35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36" xfId="1" applyFont="1" applyFill="1" applyBorder="1" applyAlignment="1">
      <alignment horizontal="center"/>
    </xf>
    <xf numFmtId="2" fontId="6" fillId="0" borderId="37" xfId="1" applyNumberFormat="1" applyFont="1" applyFill="1" applyBorder="1" applyAlignment="1">
      <alignment horizontal="center"/>
    </xf>
    <xf numFmtId="0" fontId="3" fillId="0" borderId="16" xfId="1" applyBorder="1"/>
    <xf numFmtId="1" fontId="3" fillId="0" borderId="15" xfId="1" applyNumberFormat="1" applyBorder="1"/>
    <xf numFmtId="3" fontId="3" fillId="0" borderId="15" xfId="1" applyNumberFormat="1" applyBorder="1"/>
    <xf numFmtId="49" fontId="9" fillId="0" borderId="0" xfId="1" applyNumberFormat="1" applyFont="1" applyFill="1" applyBorder="1" applyAlignment="1"/>
    <xf numFmtId="0" fontId="6" fillId="0" borderId="0" xfId="1" applyFont="1"/>
    <xf numFmtId="1" fontId="4" fillId="0" borderId="0" xfId="1" applyNumberFormat="1" applyFont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1" fontId="4" fillId="0" borderId="6" xfId="1" applyNumberFormat="1" applyFont="1" applyBorder="1" applyAlignment="1">
      <alignment horizontal="center" vertical="center"/>
    </xf>
    <xf numFmtId="1" fontId="4" fillId="0" borderId="24" xfId="1" applyNumberFormat="1" applyFont="1" applyBorder="1" applyAlignment="1">
      <alignment horizontal="center" vertical="center"/>
    </xf>
    <xf numFmtId="1" fontId="4" fillId="0" borderId="28" xfId="1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4" xfId="2" applyNumberFormat="1" applyFont="1" applyBorder="1" applyAlignment="1">
      <alignment horizontal="center" vertical="center"/>
    </xf>
    <xf numFmtId="1" fontId="2" fillId="0" borderId="12" xfId="2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0" xfId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 wrapText="1"/>
    </xf>
    <xf numFmtId="1" fontId="4" fillId="0" borderId="12" xfId="1" applyNumberFormat="1" applyFont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10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1" fontId="3" fillId="0" borderId="5" xfId="1" applyNumberFormat="1" applyBorder="1" applyAlignment="1">
      <alignment horizontal="center" vertical="center" wrapText="1"/>
    </xf>
    <xf numFmtId="1" fontId="3" fillId="0" borderId="11" xfId="1" applyNumberFormat="1" applyBorder="1" applyAlignment="1">
      <alignment horizontal="center" vertical="center" wrapText="1"/>
    </xf>
    <xf numFmtId="0" fontId="3" fillId="0" borderId="5" xfId="1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3" fontId="3" fillId="0" borderId="5" xfId="1" applyNumberFormat="1" applyBorder="1" applyAlignment="1">
      <alignment horizontal="center" vertical="center" wrapText="1"/>
    </xf>
    <xf numFmtId="3" fontId="3" fillId="0" borderId="11" xfId="1" applyNumberFormat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center"/>
    </xf>
    <xf numFmtId="0" fontId="12" fillId="0" borderId="5" xfId="1" applyFont="1" applyBorder="1"/>
    <xf numFmtId="1" fontId="12" fillId="0" borderId="5" xfId="1" applyNumberFormat="1" applyFont="1" applyBorder="1"/>
    <xf numFmtId="0" fontId="12" fillId="0" borderId="19" xfId="1" applyFont="1" applyBorder="1"/>
    <xf numFmtId="1" fontId="13" fillId="0" borderId="5" xfId="2" applyNumberFormat="1" applyFont="1" applyBorder="1"/>
    <xf numFmtId="3" fontId="12" fillId="0" borderId="5" xfId="1" applyNumberFormat="1" applyFont="1" applyBorder="1"/>
    <xf numFmtId="1" fontId="14" fillId="0" borderId="6" xfId="1" applyNumberFormat="1" applyFont="1" applyBorder="1" applyAlignment="1">
      <alignment horizontal="center" vertical="center"/>
    </xf>
    <xf numFmtId="0" fontId="11" fillId="0" borderId="20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 vertical="center"/>
    </xf>
    <xf numFmtId="164" fontId="11" fillId="0" borderId="21" xfId="1" applyNumberFormat="1" applyFont="1" applyFill="1" applyBorder="1" applyAlignment="1">
      <alignment horizontal="center"/>
    </xf>
    <xf numFmtId="2" fontId="11" fillId="0" borderId="21" xfId="1" applyNumberFormat="1" applyFont="1" applyFill="1" applyBorder="1" applyAlignment="1">
      <alignment horizontal="center"/>
    </xf>
    <xf numFmtId="0" fontId="12" fillId="0" borderId="21" xfId="1" applyFont="1" applyBorder="1"/>
    <xf numFmtId="1" fontId="12" fillId="0" borderId="21" xfId="1" applyNumberFormat="1" applyFont="1" applyBorder="1"/>
    <xf numFmtId="0" fontId="12" fillId="0" borderId="23" xfId="1" applyFont="1" applyBorder="1"/>
    <xf numFmtId="1" fontId="13" fillId="0" borderId="21" xfId="2" applyNumberFormat="1" applyFont="1" applyBorder="1"/>
    <xf numFmtId="3" fontId="12" fillId="0" borderId="21" xfId="1" applyNumberFormat="1" applyFont="1" applyBorder="1"/>
    <xf numFmtId="1" fontId="14" fillId="0" borderId="24" xfId="1" applyNumberFormat="1" applyFont="1" applyBorder="1" applyAlignment="1">
      <alignment horizontal="center" vertical="center"/>
    </xf>
    <xf numFmtId="0" fontId="11" fillId="0" borderId="21" xfId="1" applyFont="1" applyFill="1" applyBorder="1" applyAlignment="1">
      <alignment horizontal="center" wrapText="1"/>
    </xf>
    <xf numFmtId="0" fontId="11" fillId="0" borderId="25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 wrapText="1"/>
    </xf>
    <xf numFmtId="164" fontId="11" fillId="0" borderId="11" xfId="1" applyNumberFormat="1" applyFont="1" applyFill="1" applyBorder="1" applyAlignment="1">
      <alignment horizontal="center"/>
    </xf>
    <xf numFmtId="2" fontId="11" fillId="0" borderId="11" xfId="1" applyNumberFormat="1" applyFont="1" applyFill="1" applyBorder="1" applyAlignment="1">
      <alignment horizontal="center"/>
    </xf>
    <xf numFmtId="0" fontId="12" fillId="0" borderId="11" xfId="1" applyFont="1" applyBorder="1"/>
    <xf numFmtId="1" fontId="12" fillId="0" borderId="11" xfId="1" applyNumberFormat="1" applyFont="1" applyBorder="1"/>
    <xf numFmtId="0" fontId="12" fillId="0" borderId="26" xfId="1" applyFont="1" applyBorder="1"/>
    <xf numFmtId="1" fontId="13" fillId="0" borderId="11" xfId="2" applyNumberFormat="1" applyFont="1" applyBorder="1"/>
    <xf numFmtId="3" fontId="12" fillId="0" borderId="11" xfId="1" applyNumberFormat="1" applyFont="1" applyBorder="1"/>
    <xf numFmtId="1" fontId="14" fillId="0" borderId="12" xfId="1" applyNumberFormat="1" applyFont="1" applyBorder="1" applyAlignment="1">
      <alignment horizontal="center" vertical="center"/>
    </xf>
    <xf numFmtId="0" fontId="11" fillId="0" borderId="27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164" fontId="11" fillId="0" borderId="0" xfId="1" applyNumberFormat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2" fillId="0" borderId="28" xfId="1" applyFont="1" applyBorder="1"/>
    <xf numFmtId="1" fontId="12" fillId="0" borderId="28" xfId="1" applyNumberFormat="1" applyFont="1" applyBorder="1"/>
    <xf numFmtId="0" fontId="12" fillId="0" borderId="29" xfId="1" applyFont="1" applyBorder="1"/>
    <xf numFmtId="1" fontId="13" fillId="0" borderId="28" xfId="2" applyNumberFormat="1" applyFont="1" applyBorder="1"/>
    <xf numFmtId="3" fontId="12" fillId="0" borderId="28" xfId="1" applyNumberFormat="1" applyFont="1" applyBorder="1"/>
    <xf numFmtId="1" fontId="14" fillId="0" borderId="29" xfId="1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" fontId="3" fillId="0" borderId="0" xfId="1" applyNumberFormat="1" applyBorder="1"/>
    <xf numFmtId="0" fontId="3" fillId="0" borderId="0" xfId="1" applyBorder="1"/>
    <xf numFmtId="2" fontId="6" fillId="0" borderId="0" xfId="1" applyNumberFormat="1" applyFont="1" applyFill="1" applyBorder="1" applyAlignment="1">
      <alignment horizontal="center"/>
    </xf>
    <xf numFmtId="3" fontId="3" fillId="0" borderId="0" xfId="1" applyNumberFormat="1" applyBorder="1"/>
    <xf numFmtId="1" fontId="4" fillId="0" borderId="0" xfId="1" applyNumberFormat="1" applyFont="1" applyBorder="1" applyAlignment="1">
      <alignment horizontal="center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 vertical="center" wrapText="1"/>
    </xf>
    <xf numFmtId="0" fontId="6" fillId="0" borderId="53" xfId="1" applyFont="1" applyFill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1" fontId="7" fillId="0" borderId="54" xfId="1" applyNumberFormat="1" applyFont="1" applyFill="1" applyBorder="1" applyAlignment="1">
      <alignment horizontal="center" vertical="center" wrapText="1"/>
    </xf>
    <xf numFmtId="1" fontId="7" fillId="0" borderId="53" xfId="1" applyNumberFormat="1" applyFont="1" applyFill="1" applyBorder="1" applyAlignment="1">
      <alignment horizontal="center" vertical="center" wrapText="1"/>
    </xf>
    <xf numFmtId="1" fontId="3" fillId="0" borderId="55" xfId="1" applyNumberFormat="1" applyBorder="1" applyAlignment="1">
      <alignment horizontal="center" vertical="center" wrapText="1"/>
    </xf>
    <xf numFmtId="0" fontId="3" fillId="0" borderId="55" xfId="1" applyBorder="1" applyAlignment="1">
      <alignment horizontal="center" vertical="center" wrapText="1"/>
    </xf>
    <xf numFmtId="3" fontId="3" fillId="0" borderId="55" xfId="1" applyNumberFormat="1" applyBorder="1" applyAlignment="1">
      <alignment horizontal="center" vertical="center" wrapText="1"/>
    </xf>
    <xf numFmtId="1" fontId="4" fillId="0" borderId="56" xfId="1" applyNumberFormat="1" applyFont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/>
    </xf>
    <xf numFmtId="0" fontId="11" fillId="0" borderId="36" xfId="1" applyFont="1" applyFill="1" applyBorder="1" applyAlignment="1">
      <alignment horizontal="center"/>
    </xf>
    <xf numFmtId="0" fontId="11" fillId="0" borderId="21" xfId="1" applyFont="1" applyFill="1" applyBorder="1" applyAlignment="1">
      <alignment horizontal="center"/>
    </xf>
    <xf numFmtId="2" fontId="11" fillId="0" borderId="37" xfId="1" applyNumberFormat="1" applyFont="1" applyFill="1" applyBorder="1" applyAlignment="1">
      <alignment horizontal="center"/>
    </xf>
    <xf numFmtId="0" fontId="11" fillId="0" borderId="38" xfId="1" applyFont="1" applyFill="1" applyBorder="1" applyAlignment="1">
      <alignment horizontal="center"/>
    </xf>
    <xf numFmtId="0" fontId="11" fillId="0" borderId="39" xfId="1" applyFont="1" applyFill="1" applyBorder="1" applyAlignment="1">
      <alignment horizontal="center"/>
    </xf>
    <xf numFmtId="0" fontId="11" fillId="0" borderId="37" xfId="1" applyFont="1" applyFill="1" applyBorder="1" applyAlignment="1">
      <alignment horizontal="center"/>
    </xf>
    <xf numFmtId="164" fontId="11" fillId="0" borderId="37" xfId="1" applyNumberFormat="1" applyFont="1" applyFill="1" applyBorder="1" applyAlignment="1">
      <alignment horizontal="center"/>
    </xf>
    <xf numFmtId="0" fontId="12" fillId="0" borderId="37" xfId="1" applyFont="1" applyBorder="1"/>
    <xf numFmtId="0" fontId="12" fillId="0" borderId="40" xfId="1" applyFont="1" applyBorder="1"/>
    <xf numFmtId="1" fontId="12" fillId="0" borderId="37" xfId="1" applyNumberFormat="1" applyFont="1" applyBorder="1"/>
    <xf numFmtId="3" fontId="12" fillId="0" borderId="37" xfId="1" applyNumberFormat="1" applyFont="1" applyBorder="1"/>
    <xf numFmtId="1" fontId="14" fillId="0" borderId="41" xfId="1" applyNumberFormat="1" applyFont="1" applyBorder="1" applyAlignment="1">
      <alignment horizontal="center" vertical="center"/>
    </xf>
    <xf numFmtId="0" fontId="11" fillId="0" borderId="42" xfId="1" applyFont="1" applyFill="1" applyBorder="1" applyAlignment="1">
      <alignment horizontal="center"/>
    </xf>
    <xf numFmtId="0" fontId="11" fillId="0" borderId="19" xfId="1" applyFont="1" applyFill="1" applyBorder="1" applyAlignment="1">
      <alignment horizontal="center"/>
    </xf>
    <xf numFmtId="0" fontId="11" fillId="0" borderId="43" xfId="1" applyFont="1" applyFill="1" applyBorder="1" applyAlignment="1">
      <alignment horizontal="center"/>
    </xf>
    <xf numFmtId="0" fontId="11" fillId="0" borderId="35" xfId="1" applyFont="1" applyFill="1" applyBorder="1" applyAlignment="1">
      <alignment horizontal="center"/>
    </xf>
    <xf numFmtId="1" fontId="11" fillId="0" borderId="19" xfId="1" applyNumberFormat="1" applyFont="1" applyFill="1" applyBorder="1" applyAlignment="1">
      <alignment horizontal="center"/>
    </xf>
    <xf numFmtId="1" fontId="11" fillId="0" borderId="43" xfId="1" applyNumberFormat="1" applyFont="1" applyFill="1" applyBorder="1" applyAlignment="1">
      <alignment horizontal="center"/>
    </xf>
    <xf numFmtId="3" fontId="13" fillId="0" borderId="5" xfId="2" applyNumberFormat="1" applyFont="1" applyBorder="1"/>
    <xf numFmtId="3" fontId="13" fillId="0" borderId="6" xfId="2" applyNumberFormat="1" applyFont="1" applyBorder="1" applyAlignment="1">
      <alignment horizontal="center" vertical="center"/>
    </xf>
    <xf numFmtId="0" fontId="11" fillId="0" borderId="44" xfId="1" applyFont="1" applyFill="1" applyBorder="1" applyAlignment="1">
      <alignment horizontal="center"/>
    </xf>
    <xf numFmtId="0" fontId="11" fillId="0" borderId="11" xfId="1" applyFont="1" applyFill="1" applyBorder="1" applyAlignment="1">
      <alignment horizontal="center"/>
    </xf>
    <xf numFmtId="1" fontId="11" fillId="0" borderId="26" xfId="1" applyNumberFormat="1" applyFont="1" applyFill="1" applyBorder="1" applyAlignment="1">
      <alignment horizontal="center"/>
    </xf>
    <xf numFmtId="1" fontId="11" fillId="0" borderId="45" xfId="1" applyNumberFormat="1" applyFont="1" applyFill="1" applyBorder="1" applyAlignment="1">
      <alignment horizontal="center"/>
    </xf>
    <xf numFmtId="3" fontId="13" fillId="0" borderId="11" xfId="2" applyNumberFormat="1" applyFont="1" applyBorder="1"/>
    <xf numFmtId="3" fontId="13" fillId="0" borderId="12" xfId="2" applyNumberFormat="1" applyFont="1" applyBorder="1" applyAlignment="1">
      <alignment horizontal="center" vertical="center"/>
    </xf>
    <xf numFmtId="3" fontId="13" fillId="0" borderId="21" xfId="2" applyNumberFormat="1" applyFont="1" applyBorder="1"/>
    <xf numFmtId="1" fontId="15" fillId="0" borderId="24" xfId="2" applyNumberFormat="1" applyFont="1" applyBorder="1" applyAlignment="1">
      <alignment horizontal="center" vertical="center"/>
    </xf>
    <xf numFmtId="0" fontId="11" fillId="0" borderId="46" xfId="1" applyFont="1" applyFill="1" applyBorder="1" applyAlignment="1">
      <alignment horizontal="center"/>
    </xf>
    <xf numFmtId="0" fontId="11" fillId="0" borderId="47" xfId="1" applyFont="1" applyFill="1" applyBorder="1" applyAlignment="1">
      <alignment horizontal="center"/>
    </xf>
    <xf numFmtId="0" fontId="11" fillId="0" borderId="48" xfId="1" applyFont="1" applyFill="1" applyBorder="1" applyAlignment="1">
      <alignment horizontal="center"/>
    </xf>
    <xf numFmtId="164" fontId="11" fillId="0" borderId="48" xfId="1" applyNumberFormat="1" applyFont="1" applyFill="1" applyBorder="1" applyAlignment="1">
      <alignment horizontal="center"/>
    </xf>
    <xf numFmtId="2" fontId="11" fillId="0" borderId="48" xfId="1" applyNumberFormat="1" applyFont="1" applyFill="1" applyBorder="1" applyAlignment="1">
      <alignment horizontal="center"/>
    </xf>
    <xf numFmtId="0" fontId="12" fillId="0" borderId="48" xfId="1" applyFont="1" applyBorder="1"/>
    <xf numFmtId="1" fontId="12" fillId="0" borderId="48" xfId="1" applyNumberFormat="1" applyFont="1" applyBorder="1"/>
    <xf numFmtId="0" fontId="12" fillId="0" borderId="49" xfId="1" applyFont="1" applyBorder="1"/>
    <xf numFmtId="3" fontId="12" fillId="0" borderId="48" xfId="1" applyNumberFormat="1" applyFont="1" applyBorder="1"/>
    <xf numFmtId="1" fontId="14" fillId="0" borderId="50" xfId="1" applyNumberFormat="1" applyFont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tabSelected="1" view="pageBreakPreview" topLeftCell="A184" zoomScale="110" zoomScaleNormal="100" zoomScaleSheetLayoutView="110" workbookViewId="0">
      <selection activeCell="A113" sqref="A113:O153"/>
    </sheetView>
  </sheetViews>
  <sheetFormatPr defaultRowHeight="12.75"/>
  <cols>
    <col min="1" max="1" width="20.140625" style="2" customWidth="1"/>
    <col min="2" max="2" width="7.85546875" style="2" customWidth="1"/>
    <col min="3" max="3" width="8.42578125" style="2" customWidth="1"/>
    <col min="4" max="4" width="8.5703125" style="2" customWidth="1"/>
    <col min="5" max="5" width="8.28515625" style="2" customWidth="1"/>
    <col min="6" max="6" width="7" style="2" customWidth="1"/>
    <col min="7" max="7" width="7.7109375" style="2" customWidth="1"/>
    <col min="8" max="8" width="8.42578125" style="2" customWidth="1"/>
    <col min="9" max="10" width="7.85546875" style="2" hidden="1" customWidth="1"/>
    <col min="11" max="11" width="8" style="2" hidden="1" customWidth="1"/>
    <col min="12" max="12" width="0" style="1" hidden="1" customWidth="1"/>
    <col min="13" max="13" width="0" style="2" hidden="1" customWidth="1"/>
    <col min="14" max="14" width="0" style="3" hidden="1" customWidth="1"/>
    <col min="15" max="15" width="11.28515625" style="61" customWidth="1"/>
    <col min="16" max="16" width="11.28515625" style="1" bestFit="1" customWidth="1"/>
    <col min="17" max="16384" width="9.140625" style="2"/>
  </cols>
  <sheetData>
    <row r="1" spans="1:15" ht="18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5" ht="18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5" ht="14.25" customHeight="1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5" ht="14.25" customHeight="1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5" ht="13.5" thickBot="1">
      <c r="A5" s="72"/>
      <c r="B5" s="72"/>
      <c r="C5" s="72"/>
      <c r="D5" s="72"/>
      <c r="E5" s="72"/>
      <c r="F5" s="72"/>
      <c r="G5" s="72"/>
      <c r="H5" s="72"/>
    </row>
    <row r="6" spans="1:15" ht="12.75" customHeight="1">
      <c r="A6" s="73" t="s">
        <v>2</v>
      </c>
      <c r="B6" s="75" t="s">
        <v>3</v>
      </c>
      <c r="C6" s="77" t="s">
        <v>4</v>
      </c>
      <c r="D6" s="77" t="s">
        <v>5</v>
      </c>
      <c r="E6" s="79" t="s">
        <v>6</v>
      </c>
      <c r="F6" s="79" t="s">
        <v>7</v>
      </c>
      <c r="G6" s="79" t="s">
        <v>8</v>
      </c>
      <c r="H6" s="79" t="s">
        <v>9</v>
      </c>
      <c r="I6" s="83" t="s">
        <v>10</v>
      </c>
      <c r="J6" s="85" t="s">
        <v>10</v>
      </c>
      <c r="K6" s="83" t="s">
        <v>10</v>
      </c>
      <c r="L6" s="87" t="s">
        <v>11</v>
      </c>
      <c r="M6" s="89" t="s">
        <v>12</v>
      </c>
      <c r="N6" s="91" t="s">
        <v>12</v>
      </c>
      <c r="O6" s="81" t="s">
        <v>13</v>
      </c>
    </row>
    <row r="7" spans="1:15" ht="41.25" customHeight="1" thickBot="1">
      <c r="A7" s="74"/>
      <c r="B7" s="76"/>
      <c r="C7" s="78"/>
      <c r="D7" s="78"/>
      <c r="E7" s="80"/>
      <c r="F7" s="80"/>
      <c r="G7" s="80"/>
      <c r="H7" s="80"/>
      <c r="I7" s="84"/>
      <c r="J7" s="86"/>
      <c r="K7" s="84"/>
      <c r="L7" s="88"/>
      <c r="M7" s="90"/>
      <c r="N7" s="92"/>
      <c r="O7" s="82"/>
    </row>
    <row r="8" spans="1:15" ht="13.5" thickBot="1">
      <c r="A8" s="93" t="s">
        <v>14</v>
      </c>
      <c r="B8" s="94"/>
      <c r="C8" s="94"/>
      <c r="D8" s="94"/>
      <c r="E8" s="94"/>
      <c r="F8" s="94"/>
      <c r="G8" s="94"/>
      <c r="H8" s="94"/>
      <c r="I8" s="5" t="s">
        <v>15</v>
      </c>
      <c r="J8" s="6" t="s">
        <v>16</v>
      </c>
      <c r="K8" s="7" t="s">
        <v>17</v>
      </c>
      <c r="L8" s="8" t="s">
        <v>18</v>
      </c>
      <c r="M8" s="9" t="s">
        <v>19</v>
      </c>
      <c r="N8" s="10" t="s">
        <v>18</v>
      </c>
      <c r="O8" s="62"/>
    </row>
    <row r="9" spans="1:15" ht="15.75">
      <c r="A9" s="100" t="s">
        <v>20</v>
      </c>
      <c r="B9" s="101">
        <v>100</v>
      </c>
      <c r="C9" s="101">
        <v>50</v>
      </c>
      <c r="D9" s="101">
        <v>5</v>
      </c>
      <c r="E9" s="102">
        <f t="shared" ref="E9:E48" si="0">B9*C9*D9/1000000</f>
        <v>2.5000000000000001E-2</v>
      </c>
      <c r="F9" s="102">
        <f t="shared" ref="F9:F48" si="1">E9*3</f>
        <v>7.5000000000000011E-2</v>
      </c>
      <c r="G9" s="103">
        <f t="shared" ref="G9:G48" si="2">B9*C9*2/10000+C9*D9*2/10000+B9*D9*2/10000</f>
        <v>1.1500000000000001</v>
      </c>
      <c r="H9" s="103">
        <f t="shared" ref="H9:H48" si="3">B9*C9/10000</f>
        <v>0.5</v>
      </c>
      <c r="I9" s="104" t="e">
        <f t="shared" ref="I9:I48" si="4">MROUND(J9*0.9,5)</f>
        <v>#REF!</v>
      </c>
      <c r="J9" s="105" t="e">
        <f>MROUND(G9*#REF!,5)</f>
        <v>#REF!</v>
      </c>
      <c r="K9" s="106" t="e">
        <f t="shared" ref="K9:K48" si="5">MROUND(J9*1.1,5)</f>
        <v>#REF!</v>
      </c>
      <c r="L9" s="107">
        <v>871.44772044223646</v>
      </c>
      <c r="M9" s="104">
        <v>10</v>
      </c>
      <c r="N9" s="108">
        <f>L9*M9/100</f>
        <v>87.144772044223643</v>
      </c>
      <c r="O9" s="109">
        <v>1550</v>
      </c>
    </row>
    <row r="10" spans="1:15" ht="15.75">
      <c r="A10" s="110" t="s">
        <v>20</v>
      </c>
      <c r="B10" s="111">
        <v>110</v>
      </c>
      <c r="C10" s="111">
        <v>50</v>
      </c>
      <c r="D10" s="111">
        <v>5</v>
      </c>
      <c r="E10" s="112">
        <f t="shared" si="0"/>
        <v>2.75E-2</v>
      </c>
      <c r="F10" s="112">
        <f t="shared" si="1"/>
        <v>8.2500000000000004E-2</v>
      </c>
      <c r="G10" s="113">
        <f t="shared" si="2"/>
        <v>1.2600000000000002</v>
      </c>
      <c r="H10" s="113">
        <f t="shared" si="3"/>
        <v>0.55000000000000004</v>
      </c>
      <c r="I10" s="114" t="e">
        <f t="shared" si="4"/>
        <v>#REF!</v>
      </c>
      <c r="J10" s="115" t="e">
        <f>MROUND(G10*#REF!,5)</f>
        <v>#REF!</v>
      </c>
      <c r="K10" s="116" t="e">
        <f t="shared" si="5"/>
        <v>#REF!</v>
      </c>
      <c r="L10" s="117">
        <v>956.22070871588267</v>
      </c>
      <c r="M10" s="114">
        <v>10</v>
      </c>
      <c r="N10" s="118">
        <v>95.622070871588264</v>
      </c>
      <c r="O10" s="119">
        <v>1695</v>
      </c>
    </row>
    <row r="11" spans="1:15" ht="15.75">
      <c r="A11" s="110" t="s">
        <v>20</v>
      </c>
      <c r="B11" s="111">
        <v>120</v>
      </c>
      <c r="C11" s="111">
        <v>50</v>
      </c>
      <c r="D11" s="111">
        <v>5</v>
      </c>
      <c r="E11" s="112">
        <f t="shared" si="0"/>
        <v>0.03</v>
      </c>
      <c r="F11" s="112">
        <f t="shared" si="1"/>
        <v>0.09</v>
      </c>
      <c r="G11" s="113">
        <f t="shared" si="2"/>
        <v>1.37</v>
      </c>
      <c r="H11" s="113">
        <f t="shared" si="3"/>
        <v>0.6</v>
      </c>
      <c r="I11" s="114" t="e">
        <f t="shared" si="4"/>
        <v>#REF!</v>
      </c>
      <c r="J11" s="115" t="e">
        <f>MROUND(G11*#REF!,5)</f>
        <v>#REF!</v>
      </c>
      <c r="K11" s="116" t="e">
        <f t="shared" si="5"/>
        <v>#REF!</v>
      </c>
      <c r="L11" s="117">
        <v>1040.9936969895289</v>
      </c>
      <c r="M11" s="114">
        <v>20</v>
      </c>
      <c r="N11" s="118">
        <v>208.19873939790577</v>
      </c>
      <c r="O11" s="119">
        <v>2020</v>
      </c>
    </row>
    <row r="12" spans="1:15" ht="15.75">
      <c r="A12" s="110" t="s">
        <v>20</v>
      </c>
      <c r="B12" s="111">
        <v>100</v>
      </c>
      <c r="C12" s="111">
        <v>60</v>
      </c>
      <c r="D12" s="111">
        <v>5</v>
      </c>
      <c r="E12" s="112">
        <f t="shared" si="0"/>
        <v>0.03</v>
      </c>
      <c r="F12" s="112">
        <f t="shared" si="1"/>
        <v>0.09</v>
      </c>
      <c r="G12" s="113">
        <f t="shared" si="2"/>
        <v>1.36</v>
      </c>
      <c r="H12" s="113">
        <f t="shared" si="3"/>
        <v>0.6</v>
      </c>
      <c r="I12" s="114" t="e">
        <f t="shared" si="4"/>
        <v>#REF!</v>
      </c>
      <c r="J12" s="115" t="e">
        <f>MROUND(G12*#REF!,5)</f>
        <v>#REF!</v>
      </c>
      <c r="K12" s="116" t="e">
        <f t="shared" si="5"/>
        <v>#REF!</v>
      </c>
      <c r="L12" s="117">
        <v>1033.6606906800507</v>
      </c>
      <c r="M12" s="114">
        <v>10</v>
      </c>
      <c r="N12" s="118">
        <v>103.36606906800507</v>
      </c>
      <c r="O12" s="119">
        <v>1830</v>
      </c>
    </row>
    <row r="13" spans="1:15" ht="15.75">
      <c r="A13" s="110" t="s">
        <v>20</v>
      </c>
      <c r="B13" s="111">
        <v>110</v>
      </c>
      <c r="C13" s="111">
        <v>60</v>
      </c>
      <c r="D13" s="111">
        <v>5</v>
      </c>
      <c r="E13" s="112">
        <f t="shared" si="0"/>
        <v>3.3000000000000002E-2</v>
      </c>
      <c r="F13" s="112">
        <f t="shared" si="1"/>
        <v>9.9000000000000005E-2</v>
      </c>
      <c r="G13" s="113">
        <f t="shared" si="2"/>
        <v>1.4900000000000002</v>
      </c>
      <c r="H13" s="113">
        <f t="shared" si="3"/>
        <v>0.66</v>
      </c>
      <c r="I13" s="114" t="e">
        <f t="shared" si="4"/>
        <v>#REF!</v>
      </c>
      <c r="J13" s="115" t="e">
        <f>MROUND(G13*#REF!,5)</f>
        <v>#REF!</v>
      </c>
      <c r="K13" s="116" t="e">
        <f t="shared" si="5"/>
        <v>#REF!</v>
      </c>
      <c r="L13" s="117">
        <v>1134.1806192233628</v>
      </c>
      <c r="M13" s="114">
        <v>10</v>
      </c>
      <c r="N13" s="118">
        <v>113.41806192233628</v>
      </c>
      <c r="O13" s="119">
        <v>2030</v>
      </c>
    </row>
    <row r="14" spans="1:15" ht="15.75">
      <c r="A14" s="110" t="s">
        <v>20</v>
      </c>
      <c r="B14" s="111">
        <v>120</v>
      </c>
      <c r="C14" s="111">
        <v>60</v>
      </c>
      <c r="D14" s="111">
        <v>5</v>
      </c>
      <c r="E14" s="112">
        <f t="shared" si="0"/>
        <v>3.5999999999999997E-2</v>
      </c>
      <c r="F14" s="112">
        <f t="shared" si="1"/>
        <v>0.10799999999999998</v>
      </c>
      <c r="G14" s="113">
        <f t="shared" si="2"/>
        <v>1.62</v>
      </c>
      <c r="H14" s="113">
        <f t="shared" si="3"/>
        <v>0.72</v>
      </c>
      <c r="I14" s="114" t="e">
        <f t="shared" si="4"/>
        <v>#REF!</v>
      </c>
      <c r="J14" s="115" t="e">
        <f>MROUND(G14*#REF!,5)</f>
        <v>#REF!</v>
      </c>
      <c r="K14" s="116" t="e">
        <f t="shared" si="5"/>
        <v>#REF!</v>
      </c>
      <c r="L14" s="117">
        <v>1234.7005477666748</v>
      </c>
      <c r="M14" s="114">
        <v>20</v>
      </c>
      <c r="N14" s="118">
        <v>246.94010955333499</v>
      </c>
      <c r="O14" s="119">
        <v>2395</v>
      </c>
    </row>
    <row r="15" spans="1:15" ht="15.75">
      <c r="A15" s="110" t="s">
        <v>20</v>
      </c>
      <c r="B15" s="111">
        <v>120</v>
      </c>
      <c r="C15" s="111">
        <v>70</v>
      </c>
      <c r="D15" s="111">
        <v>5</v>
      </c>
      <c r="E15" s="112">
        <f t="shared" si="0"/>
        <v>4.2000000000000003E-2</v>
      </c>
      <c r="F15" s="112">
        <f t="shared" si="1"/>
        <v>0.126</v>
      </c>
      <c r="G15" s="113">
        <f t="shared" si="2"/>
        <v>1.87</v>
      </c>
      <c r="H15" s="113">
        <f t="shared" si="3"/>
        <v>0.84</v>
      </c>
      <c r="I15" s="114" t="e">
        <f t="shared" si="4"/>
        <v>#REF!</v>
      </c>
      <c r="J15" s="115" t="e">
        <f>MROUND(G15*#REF!,5)</f>
        <v>#REF!</v>
      </c>
      <c r="K15" s="116" t="e">
        <f t="shared" si="5"/>
        <v>#REF!</v>
      </c>
      <c r="L15" s="117">
        <v>1428.4073985438208</v>
      </c>
      <c r="M15" s="114">
        <v>20</v>
      </c>
      <c r="N15" s="118">
        <v>285.68147970876419</v>
      </c>
      <c r="O15" s="119">
        <v>2760</v>
      </c>
    </row>
    <row r="16" spans="1:15" ht="15.75">
      <c r="A16" s="110" t="s">
        <v>20</v>
      </c>
      <c r="B16" s="111">
        <v>130</v>
      </c>
      <c r="C16" s="111">
        <v>70</v>
      </c>
      <c r="D16" s="111">
        <v>5</v>
      </c>
      <c r="E16" s="112">
        <f t="shared" si="0"/>
        <v>4.5499999999999999E-2</v>
      </c>
      <c r="F16" s="112">
        <f t="shared" si="1"/>
        <v>0.13650000000000001</v>
      </c>
      <c r="G16" s="113">
        <f t="shared" si="2"/>
        <v>2.02</v>
      </c>
      <c r="H16" s="113">
        <f t="shared" si="3"/>
        <v>0.91</v>
      </c>
      <c r="I16" s="114" t="e">
        <f t="shared" si="4"/>
        <v>#REF!</v>
      </c>
      <c r="J16" s="115" t="e">
        <f>MROUND(G16*#REF!,5)</f>
        <v>#REF!</v>
      </c>
      <c r="K16" s="116" t="e">
        <f t="shared" si="5"/>
        <v>#REF!</v>
      </c>
      <c r="L16" s="117">
        <v>1544.6742673567992</v>
      </c>
      <c r="M16" s="114">
        <v>30</v>
      </c>
      <c r="N16" s="118">
        <v>463.40228020703972</v>
      </c>
      <c r="O16" s="119">
        <v>3245</v>
      </c>
    </row>
    <row r="17" spans="1:15" ht="15.75">
      <c r="A17" s="110" t="s">
        <v>20</v>
      </c>
      <c r="B17" s="111">
        <v>140</v>
      </c>
      <c r="C17" s="111">
        <v>70</v>
      </c>
      <c r="D17" s="111">
        <v>5</v>
      </c>
      <c r="E17" s="112">
        <f t="shared" si="0"/>
        <v>4.9000000000000002E-2</v>
      </c>
      <c r="F17" s="112">
        <f t="shared" si="1"/>
        <v>0.14700000000000002</v>
      </c>
      <c r="G17" s="113">
        <f t="shared" si="2"/>
        <v>2.17</v>
      </c>
      <c r="H17" s="113">
        <f t="shared" si="3"/>
        <v>0.98</v>
      </c>
      <c r="I17" s="114" t="e">
        <f t="shared" si="4"/>
        <v>#REF!</v>
      </c>
      <c r="J17" s="115" t="e">
        <f>MROUND(G17*#REF!,5)</f>
        <v>#REF!</v>
      </c>
      <c r="K17" s="116" t="e">
        <f t="shared" si="5"/>
        <v>#REF!</v>
      </c>
      <c r="L17" s="117">
        <v>1660.9411361697771</v>
      </c>
      <c r="M17" s="114">
        <v>40</v>
      </c>
      <c r="N17" s="118">
        <v>664.37645446791078</v>
      </c>
      <c r="O17" s="119">
        <v>3750</v>
      </c>
    </row>
    <row r="18" spans="1:15" ht="15.75">
      <c r="A18" s="110" t="s">
        <v>20</v>
      </c>
      <c r="B18" s="120">
        <v>60</v>
      </c>
      <c r="C18" s="120">
        <v>40</v>
      </c>
      <c r="D18" s="120">
        <v>8</v>
      </c>
      <c r="E18" s="112">
        <f t="shared" si="0"/>
        <v>1.9199999999999998E-2</v>
      </c>
      <c r="F18" s="112">
        <f t="shared" si="1"/>
        <v>5.7599999999999998E-2</v>
      </c>
      <c r="G18" s="113">
        <f t="shared" si="2"/>
        <v>0.64</v>
      </c>
      <c r="H18" s="113">
        <f t="shared" si="3"/>
        <v>0.24</v>
      </c>
      <c r="I18" s="114" t="e">
        <f t="shared" si="4"/>
        <v>#REF!</v>
      </c>
      <c r="J18" s="115" t="e">
        <f>MROUND(G18*#REF!,5)</f>
        <v>#REF!</v>
      </c>
      <c r="K18" s="116" t="e">
        <f t="shared" si="5"/>
        <v>#REF!</v>
      </c>
      <c r="L18" s="117">
        <v>551.78895321841287</v>
      </c>
      <c r="M18" s="114">
        <v>10</v>
      </c>
      <c r="N18" s="118">
        <v>55.178895321841281</v>
      </c>
      <c r="O18" s="119">
        <v>980</v>
      </c>
    </row>
    <row r="19" spans="1:15" ht="15.75">
      <c r="A19" s="110" t="s">
        <v>20</v>
      </c>
      <c r="B19" s="120">
        <v>80</v>
      </c>
      <c r="C19" s="120">
        <v>40</v>
      </c>
      <c r="D19" s="120">
        <v>8</v>
      </c>
      <c r="E19" s="112">
        <f t="shared" si="0"/>
        <v>2.5600000000000001E-2</v>
      </c>
      <c r="F19" s="112">
        <f t="shared" si="1"/>
        <v>7.6800000000000007E-2</v>
      </c>
      <c r="G19" s="113">
        <f t="shared" si="2"/>
        <v>0.83199999999999996</v>
      </c>
      <c r="H19" s="113">
        <f t="shared" si="3"/>
        <v>0.32</v>
      </c>
      <c r="I19" s="114" t="e">
        <f t="shared" si="4"/>
        <v>#REF!</v>
      </c>
      <c r="J19" s="115" t="e">
        <f>MROUND(G19*#REF!,5)</f>
        <v>#REF!</v>
      </c>
      <c r="K19" s="116" t="e">
        <f t="shared" si="5"/>
        <v>#REF!</v>
      </c>
      <c r="L19" s="117">
        <v>725.59899353675326</v>
      </c>
      <c r="M19" s="114">
        <v>10</v>
      </c>
      <c r="N19" s="118">
        <v>72.559899353675334</v>
      </c>
      <c r="O19" s="119">
        <v>1290</v>
      </c>
    </row>
    <row r="20" spans="1:15" ht="15.75">
      <c r="A20" s="110" t="s">
        <v>20</v>
      </c>
      <c r="B20" s="120">
        <v>80</v>
      </c>
      <c r="C20" s="120">
        <v>50</v>
      </c>
      <c r="D20" s="120">
        <v>8</v>
      </c>
      <c r="E20" s="112">
        <f t="shared" si="0"/>
        <v>3.2000000000000001E-2</v>
      </c>
      <c r="F20" s="112">
        <f t="shared" si="1"/>
        <v>9.6000000000000002E-2</v>
      </c>
      <c r="G20" s="113">
        <f t="shared" si="2"/>
        <v>1.008</v>
      </c>
      <c r="H20" s="113">
        <f t="shared" si="3"/>
        <v>0.4</v>
      </c>
      <c r="I20" s="114" t="e">
        <f t="shared" si="4"/>
        <v>#REF!</v>
      </c>
      <c r="J20" s="115" t="e">
        <f>MROUND(G20*#REF!,5)</f>
        <v>#REF!</v>
      </c>
      <c r="K20" s="116" t="e">
        <f t="shared" si="5"/>
        <v>#REF!</v>
      </c>
      <c r="L20" s="117">
        <v>887.67622375992869</v>
      </c>
      <c r="M20" s="114">
        <v>10</v>
      </c>
      <c r="N20" s="118">
        <v>88.767622375992872</v>
      </c>
      <c r="O20" s="119">
        <v>1570</v>
      </c>
    </row>
    <row r="21" spans="1:15" ht="15.75">
      <c r="A21" s="110" t="s">
        <v>20</v>
      </c>
      <c r="B21" s="120">
        <v>90</v>
      </c>
      <c r="C21" s="120">
        <v>40</v>
      </c>
      <c r="D21" s="120">
        <v>8</v>
      </c>
      <c r="E21" s="112">
        <f t="shared" si="0"/>
        <v>2.8799999999999999E-2</v>
      </c>
      <c r="F21" s="112">
        <f t="shared" si="1"/>
        <v>8.6400000000000005E-2</v>
      </c>
      <c r="G21" s="113">
        <f t="shared" si="2"/>
        <v>0.92800000000000005</v>
      </c>
      <c r="H21" s="113">
        <f t="shared" si="3"/>
        <v>0.36</v>
      </c>
      <c r="I21" s="114" t="e">
        <f t="shared" si="4"/>
        <v>#REF!</v>
      </c>
      <c r="J21" s="115" t="e">
        <f>MROUND(G21*#REF!,5)</f>
        <v>#REF!</v>
      </c>
      <c r="K21" s="116" t="e">
        <f t="shared" si="5"/>
        <v>#REF!</v>
      </c>
      <c r="L21" s="117">
        <v>812.50401369592339</v>
      </c>
      <c r="M21" s="114">
        <v>10</v>
      </c>
      <c r="N21" s="118">
        <v>81.250401369592339</v>
      </c>
      <c r="O21" s="119">
        <v>1440</v>
      </c>
    </row>
    <row r="22" spans="1:15" ht="15.75">
      <c r="A22" s="110" t="s">
        <v>20</v>
      </c>
      <c r="B22" s="120">
        <v>90</v>
      </c>
      <c r="C22" s="120">
        <v>45</v>
      </c>
      <c r="D22" s="120">
        <v>8</v>
      </c>
      <c r="E22" s="112">
        <f t="shared" si="0"/>
        <v>3.2399999999999998E-2</v>
      </c>
      <c r="F22" s="112">
        <f t="shared" si="1"/>
        <v>9.7199999999999995E-2</v>
      </c>
      <c r="G22" s="113">
        <f t="shared" si="2"/>
        <v>1.026</v>
      </c>
      <c r="H22" s="113">
        <f t="shared" si="3"/>
        <v>0.40500000000000003</v>
      </c>
      <c r="I22" s="114" t="e">
        <f t="shared" si="4"/>
        <v>#REF!</v>
      </c>
      <c r="J22" s="115" t="e">
        <f>MROUND(G22*#REF!,5)</f>
        <v>#REF!</v>
      </c>
      <c r="K22" s="116" t="e">
        <f t="shared" si="5"/>
        <v>#REF!</v>
      </c>
      <c r="L22" s="117">
        <v>903.19809894234413</v>
      </c>
      <c r="M22" s="114">
        <v>10</v>
      </c>
      <c r="N22" s="118">
        <v>90.319809894234425</v>
      </c>
      <c r="O22" s="119">
        <v>1600</v>
      </c>
    </row>
    <row r="23" spans="1:15" ht="15.75">
      <c r="A23" s="110" t="s">
        <v>20</v>
      </c>
      <c r="B23" s="120">
        <v>100</v>
      </c>
      <c r="C23" s="120">
        <v>40</v>
      </c>
      <c r="D23" s="120">
        <v>8</v>
      </c>
      <c r="E23" s="112">
        <f t="shared" si="0"/>
        <v>3.2000000000000001E-2</v>
      </c>
      <c r="F23" s="112">
        <f t="shared" si="1"/>
        <v>9.6000000000000002E-2</v>
      </c>
      <c r="G23" s="113">
        <f t="shared" si="2"/>
        <v>1.024</v>
      </c>
      <c r="H23" s="113">
        <f t="shared" si="3"/>
        <v>0.4</v>
      </c>
      <c r="I23" s="114" t="e">
        <f t="shared" si="4"/>
        <v>#REF!</v>
      </c>
      <c r="J23" s="115" t="e">
        <f>MROUND(G23*#REF!,5)</f>
        <v>#REF!</v>
      </c>
      <c r="K23" s="116" t="e">
        <f t="shared" si="5"/>
        <v>#REF!</v>
      </c>
      <c r="L23" s="117">
        <v>899.40903385509364</v>
      </c>
      <c r="M23" s="114">
        <v>10</v>
      </c>
      <c r="N23" s="118">
        <v>89.940903385509372</v>
      </c>
      <c r="O23" s="119">
        <v>1600</v>
      </c>
    </row>
    <row r="24" spans="1:15" ht="15.75">
      <c r="A24" s="110" t="s">
        <v>20</v>
      </c>
      <c r="B24" s="120">
        <v>100</v>
      </c>
      <c r="C24" s="120">
        <v>50</v>
      </c>
      <c r="D24" s="120">
        <v>8</v>
      </c>
      <c r="E24" s="112">
        <f t="shared" si="0"/>
        <v>0.04</v>
      </c>
      <c r="F24" s="112">
        <f t="shared" si="1"/>
        <v>0.12</v>
      </c>
      <c r="G24" s="113">
        <f t="shared" si="2"/>
        <v>1.24</v>
      </c>
      <c r="H24" s="113">
        <f t="shared" si="3"/>
        <v>0.5</v>
      </c>
      <c r="I24" s="114" t="e">
        <f t="shared" si="4"/>
        <v>#REF!</v>
      </c>
      <c r="J24" s="115" t="e">
        <f>MROUND(G24*#REF!,5)</f>
        <v>#REF!</v>
      </c>
      <c r="K24" s="116" t="e">
        <f t="shared" si="5"/>
        <v>#REF!</v>
      </c>
      <c r="L24" s="117">
        <v>1100.1081446176008</v>
      </c>
      <c r="M24" s="114">
        <v>10</v>
      </c>
      <c r="N24" s="118">
        <v>110.01081446176009</v>
      </c>
      <c r="O24" s="119">
        <v>1950</v>
      </c>
    </row>
    <row r="25" spans="1:15" ht="15.75">
      <c r="A25" s="110" t="s">
        <v>20</v>
      </c>
      <c r="B25" s="120">
        <v>100</v>
      </c>
      <c r="C25" s="120">
        <v>60</v>
      </c>
      <c r="D25" s="120">
        <v>8</v>
      </c>
      <c r="E25" s="112">
        <f t="shared" si="0"/>
        <v>4.8000000000000001E-2</v>
      </c>
      <c r="F25" s="112">
        <f t="shared" si="1"/>
        <v>0.14400000000000002</v>
      </c>
      <c r="G25" s="113">
        <f t="shared" si="2"/>
        <v>1.456</v>
      </c>
      <c r="H25" s="113">
        <f t="shared" si="3"/>
        <v>0.6</v>
      </c>
      <c r="I25" s="114" t="e">
        <f t="shared" si="4"/>
        <v>#REF!</v>
      </c>
      <c r="J25" s="115" t="e">
        <f>MROUND(G25*#REF!,5)</f>
        <v>#REF!</v>
      </c>
      <c r="K25" s="116" t="e">
        <f t="shared" si="5"/>
        <v>#REF!</v>
      </c>
      <c r="L25" s="117">
        <v>1300.807255380108</v>
      </c>
      <c r="M25" s="114">
        <v>10</v>
      </c>
      <c r="N25" s="118">
        <v>130.08072553801082</v>
      </c>
      <c r="O25" s="119">
        <v>2305</v>
      </c>
    </row>
    <row r="26" spans="1:15" ht="15.75">
      <c r="A26" s="110" t="s">
        <v>20</v>
      </c>
      <c r="B26" s="120">
        <v>110</v>
      </c>
      <c r="C26" s="120">
        <v>50</v>
      </c>
      <c r="D26" s="120">
        <v>8</v>
      </c>
      <c r="E26" s="112">
        <f t="shared" si="0"/>
        <v>4.3999999999999997E-2</v>
      </c>
      <c r="F26" s="112">
        <f t="shared" si="1"/>
        <v>0.13200000000000001</v>
      </c>
      <c r="G26" s="113">
        <f t="shared" si="2"/>
        <v>1.3560000000000001</v>
      </c>
      <c r="H26" s="113">
        <f t="shared" si="3"/>
        <v>0.55000000000000004</v>
      </c>
      <c r="I26" s="114" t="e">
        <f t="shared" si="4"/>
        <v>#REF!</v>
      </c>
      <c r="J26" s="115" t="e">
        <f>MROUND(G26*#REF!,5)</f>
        <v>#REF!</v>
      </c>
      <c r="K26" s="116" t="e">
        <f t="shared" si="5"/>
        <v>#REF!</v>
      </c>
      <c r="L26" s="117">
        <v>1206.3241050464369</v>
      </c>
      <c r="M26" s="114">
        <v>10</v>
      </c>
      <c r="N26" s="118">
        <v>120.63241050464369</v>
      </c>
      <c r="O26" s="119">
        <v>2145</v>
      </c>
    </row>
    <row r="27" spans="1:15" ht="15.75">
      <c r="A27" s="110" t="s">
        <v>20</v>
      </c>
      <c r="B27" s="120">
        <v>110</v>
      </c>
      <c r="C27" s="120">
        <v>60</v>
      </c>
      <c r="D27" s="120">
        <v>8</v>
      </c>
      <c r="E27" s="112">
        <f t="shared" si="0"/>
        <v>5.28E-2</v>
      </c>
      <c r="F27" s="112">
        <f t="shared" si="1"/>
        <v>0.15839999999999999</v>
      </c>
      <c r="G27" s="113">
        <f t="shared" si="2"/>
        <v>1.5920000000000001</v>
      </c>
      <c r="H27" s="113">
        <f t="shared" si="3"/>
        <v>0.66</v>
      </c>
      <c r="I27" s="114" t="e">
        <f t="shared" si="4"/>
        <v>#REF!</v>
      </c>
      <c r="J27" s="115" t="e">
        <f>MROUND(G27*#REF!,5)</f>
        <v>#REF!</v>
      </c>
      <c r="K27" s="116" t="e">
        <f t="shared" si="5"/>
        <v>#REF!</v>
      </c>
      <c r="L27" s="117">
        <v>1426.33415607861</v>
      </c>
      <c r="M27" s="114">
        <v>10</v>
      </c>
      <c r="N27" s="118">
        <v>142.633415607861</v>
      </c>
      <c r="O27" s="119">
        <v>2525</v>
      </c>
    </row>
    <row r="28" spans="1:15" ht="15.75">
      <c r="A28" s="110" t="s">
        <v>20</v>
      </c>
      <c r="B28" s="120">
        <v>110</v>
      </c>
      <c r="C28" s="120">
        <v>70</v>
      </c>
      <c r="D28" s="120">
        <v>8</v>
      </c>
      <c r="E28" s="112">
        <f t="shared" si="0"/>
        <v>6.1600000000000002E-2</v>
      </c>
      <c r="F28" s="112">
        <f t="shared" si="1"/>
        <v>0.18480000000000002</v>
      </c>
      <c r="G28" s="113">
        <f t="shared" si="2"/>
        <v>1.8280000000000001</v>
      </c>
      <c r="H28" s="113">
        <f t="shared" si="3"/>
        <v>0.77</v>
      </c>
      <c r="I28" s="114" t="e">
        <f t="shared" si="4"/>
        <v>#REF!</v>
      </c>
      <c r="J28" s="115" t="e">
        <f>MROUND(G28*#REF!,5)</f>
        <v>#REF!</v>
      </c>
      <c r="K28" s="116" t="e">
        <f t="shared" si="5"/>
        <v>#REF!</v>
      </c>
      <c r="L28" s="117">
        <v>1646.3442071107834</v>
      </c>
      <c r="M28" s="114">
        <v>10</v>
      </c>
      <c r="N28" s="118">
        <v>164.63442071107835</v>
      </c>
      <c r="O28" s="119">
        <v>2920</v>
      </c>
    </row>
    <row r="29" spans="1:15" ht="16.5" thickBot="1">
      <c r="A29" s="110" t="s">
        <v>20</v>
      </c>
      <c r="B29" s="120">
        <v>115</v>
      </c>
      <c r="C29" s="120">
        <v>60</v>
      </c>
      <c r="D29" s="120">
        <v>8</v>
      </c>
      <c r="E29" s="112">
        <f t="shared" si="0"/>
        <v>5.5199999999999999E-2</v>
      </c>
      <c r="F29" s="112">
        <f t="shared" si="1"/>
        <v>0.1656</v>
      </c>
      <c r="G29" s="113">
        <f t="shared" si="2"/>
        <v>1.66</v>
      </c>
      <c r="H29" s="113">
        <f t="shared" si="3"/>
        <v>0.69</v>
      </c>
      <c r="I29" s="114" t="e">
        <f t="shared" si="4"/>
        <v>#REF!</v>
      </c>
      <c r="J29" s="115" t="e">
        <f>MROUND(G29*#REF!,5)</f>
        <v>#REF!</v>
      </c>
      <c r="K29" s="116" t="e">
        <f t="shared" si="5"/>
        <v>#REF!</v>
      </c>
      <c r="L29" s="117">
        <v>1489.0976064278609</v>
      </c>
      <c r="M29" s="114">
        <v>10</v>
      </c>
      <c r="N29" s="118">
        <v>148.9097606427861</v>
      </c>
      <c r="O29" s="119">
        <v>2645</v>
      </c>
    </row>
    <row r="30" spans="1:15" ht="12.75" customHeight="1">
      <c r="A30" s="73" t="s">
        <v>2</v>
      </c>
      <c r="B30" s="75" t="s">
        <v>3</v>
      </c>
      <c r="C30" s="77" t="s">
        <v>4</v>
      </c>
      <c r="D30" s="77" t="s">
        <v>5</v>
      </c>
      <c r="E30" s="79" t="s">
        <v>6</v>
      </c>
      <c r="F30" s="79" t="s">
        <v>7</v>
      </c>
      <c r="G30" s="79" t="s">
        <v>8</v>
      </c>
      <c r="H30" s="79" t="s">
        <v>9</v>
      </c>
      <c r="I30" s="83" t="s">
        <v>10</v>
      </c>
      <c r="J30" s="85" t="s">
        <v>10</v>
      </c>
      <c r="K30" s="83" t="s">
        <v>10</v>
      </c>
      <c r="L30" s="87" t="s">
        <v>11</v>
      </c>
      <c r="M30" s="89" t="s">
        <v>12</v>
      </c>
      <c r="N30" s="91" t="s">
        <v>12</v>
      </c>
      <c r="O30" s="81" t="s">
        <v>13</v>
      </c>
    </row>
    <row r="31" spans="1:15" ht="41.25" customHeight="1" thickBot="1">
      <c r="A31" s="74"/>
      <c r="B31" s="76"/>
      <c r="C31" s="78"/>
      <c r="D31" s="78"/>
      <c r="E31" s="80"/>
      <c r="F31" s="80"/>
      <c r="G31" s="80"/>
      <c r="H31" s="80"/>
      <c r="I31" s="84"/>
      <c r="J31" s="86"/>
      <c r="K31" s="84"/>
      <c r="L31" s="88"/>
      <c r="M31" s="90"/>
      <c r="N31" s="92"/>
      <c r="O31" s="82"/>
    </row>
    <row r="32" spans="1:15" ht="15.75">
      <c r="A32" s="110" t="s">
        <v>20</v>
      </c>
      <c r="B32" s="120">
        <v>120</v>
      </c>
      <c r="C32" s="120">
        <v>50</v>
      </c>
      <c r="D32" s="120">
        <v>8</v>
      </c>
      <c r="E32" s="112">
        <f t="shared" si="0"/>
        <v>4.8000000000000001E-2</v>
      </c>
      <c r="F32" s="112">
        <f t="shared" si="1"/>
        <v>0.14400000000000002</v>
      </c>
      <c r="G32" s="113">
        <f t="shared" si="2"/>
        <v>1.472</v>
      </c>
      <c r="H32" s="113">
        <f t="shared" si="3"/>
        <v>0.6</v>
      </c>
      <c r="I32" s="114" t="e">
        <f t="shared" si="4"/>
        <v>#REF!</v>
      </c>
      <c r="J32" s="115" t="e">
        <f>MROUND(G32*#REF!,5)</f>
        <v>#REF!</v>
      </c>
      <c r="K32" s="116" t="e">
        <f t="shared" si="5"/>
        <v>#REF!</v>
      </c>
      <c r="L32" s="117">
        <v>1312.540065475273</v>
      </c>
      <c r="M32" s="114">
        <v>20</v>
      </c>
      <c r="N32" s="118">
        <v>262.50801309505459</v>
      </c>
      <c r="O32" s="119">
        <v>2550</v>
      </c>
    </row>
    <row r="33" spans="1:15" ht="15.75">
      <c r="A33" s="110" t="s">
        <v>20</v>
      </c>
      <c r="B33" s="120">
        <v>120</v>
      </c>
      <c r="C33" s="120">
        <v>60</v>
      </c>
      <c r="D33" s="120">
        <v>8</v>
      </c>
      <c r="E33" s="112">
        <f t="shared" si="0"/>
        <v>5.7599999999999998E-2</v>
      </c>
      <c r="F33" s="112">
        <f t="shared" si="1"/>
        <v>0.17280000000000001</v>
      </c>
      <c r="G33" s="113">
        <f t="shared" si="2"/>
        <v>1.728</v>
      </c>
      <c r="H33" s="113">
        <f t="shared" si="3"/>
        <v>0.72</v>
      </c>
      <c r="I33" s="114" t="e">
        <f t="shared" si="4"/>
        <v>#REF!</v>
      </c>
      <c r="J33" s="115" t="e">
        <f>MROUND(G33*#REF!,5)</f>
        <v>#REF!</v>
      </c>
      <c r="K33" s="116" t="e">
        <f t="shared" si="5"/>
        <v>#REF!</v>
      </c>
      <c r="L33" s="117">
        <v>1551.861056777112</v>
      </c>
      <c r="M33" s="114">
        <v>20</v>
      </c>
      <c r="N33" s="118">
        <v>310.37221135542239</v>
      </c>
      <c r="O33" s="119">
        <v>3005</v>
      </c>
    </row>
    <row r="34" spans="1:15" ht="15.75">
      <c r="A34" s="110" t="s">
        <v>20</v>
      </c>
      <c r="B34" s="120">
        <v>120</v>
      </c>
      <c r="C34" s="120">
        <v>70</v>
      </c>
      <c r="D34" s="120">
        <v>8</v>
      </c>
      <c r="E34" s="112">
        <f t="shared" si="0"/>
        <v>6.7199999999999996E-2</v>
      </c>
      <c r="F34" s="112">
        <f t="shared" si="1"/>
        <v>0.2016</v>
      </c>
      <c r="G34" s="113">
        <f t="shared" si="2"/>
        <v>1.984</v>
      </c>
      <c r="H34" s="113">
        <f t="shared" si="3"/>
        <v>0.84</v>
      </c>
      <c r="I34" s="114" t="e">
        <f t="shared" si="4"/>
        <v>#REF!</v>
      </c>
      <c r="J34" s="115" t="e">
        <f>MROUND(G34*#REF!,5)</f>
        <v>#REF!</v>
      </c>
      <c r="K34" s="116" t="e">
        <f t="shared" si="5"/>
        <v>#REF!</v>
      </c>
      <c r="L34" s="117">
        <v>1791.1820480789509</v>
      </c>
      <c r="M34" s="114">
        <v>20</v>
      </c>
      <c r="N34" s="118">
        <v>358.23640961579019</v>
      </c>
      <c r="O34" s="119">
        <v>3465</v>
      </c>
    </row>
    <row r="35" spans="1:15" ht="15.75">
      <c r="A35" s="110" t="s">
        <v>20</v>
      </c>
      <c r="B35" s="120">
        <v>130</v>
      </c>
      <c r="C35" s="120">
        <v>60</v>
      </c>
      <c r="D35" s="120">
        <v>8</v>
      </c>
      <c r="E35" s="112">
        <f t="shared" si="0"/>
        <v>6.2399999999999997E-2</v>
      </c>
      <c r="F35" s="112">
        <f t="shared" si="1"/>
        <v>0.18719999999999998</v>
      </c>
      <c r="G35" s="113">
        <f t="shared" si="2"/>
        <v>1.8640000000000001</v>
      </c>
      <c r="H35" s="113">
        <f t="shared" si="3"/>
        <v>0.78</v>
      </c>
      <c r="I35" s="114" t="e">
        <f t="shared" si="4"/>
        <v>#REF!</v>
      </c>
      <c r="J35" s="115" t="e">
        <f>MROUND(G35*#REF!,5)</f>
        <v>#REF!</v>
      </c>
      <c r="K35" s="116" t="e">
        <f t="shared" si="5"/>
        <v>#REF!</v>
      </c>
      <c r="L35" s="117">
        <v>1677.3879574756138</v>
      </c>
      <c r="M35" s="114">
        <v>30</v>
      </c>
      <c r="N35" s="118">
        <v>503.21638724268416</v>
      </c>
      <c r="O35" s="119">
        <v>3545</v>
      </c>
    </row>
    <row r="36" spans="1:15" ht="15.75">
      <c r="A36" s="110" t="s">
        <v>20</v>
      </c>
      <c r="B36" s="120">
        <v>130</v>
      </c>
      <c r="C36" s="120">
        <v>70</v>
      </c>
      <c r="D36" s="120">
        <v>8</v>
      </c>
      <c r="E36" s="112">
        <f t="shared" si="0"/>
        <v>7.2800000000000004E-2</v>
      </c>
      <c r="F36" s="112">
        <f t="shared" si="1"/>
        <v>0.21840000000000001</v>
      </c>
      <c r="G36" s="113">
        <f t="shared" si="2"/>
        <v>2.14</v>
      </c>
      <c r="H36" s="113">
        <f t="shared" si="3"/>
        <v>0.91</v>
      </c>
      <c r="I36" s="114" t="e">
        <f t="shared" si="4"/>
        <v>#REF!</v>
      </c>
      <c r="J36" s="115" t="e">
        <f>MROUND(G36*#REF!,5)</f>
        <v>#REF!</v>
      </c>
      <c r="K36" s="116" t="e">
        <f t="shared" si="5"/>
        <v>#REF!</v>
      </c>
      <c r="L36" s="117">
        <v>1936.0198890471192</v>
      </c>
      <c r="M36" s="114">
        <v>30</v>
      </c>
      <c r="N36" s="118">
        <v>580.80596671413582</v>
      </c>
      <c r="O36" s="119">
        <v>4055</v>
      </c>
    </row>
    <row r="37" spans="1:15" ht="15.75">
      <c r="A37" s="110" t="s">
        <v>20</v>
      </c>
      <c r="B37" s="120">
        <v>100</v>
      </c>
      <c r="C37" s="120">
        <v>60</v>
      </c>
      <c r="D37" s="120">
        <v>10</v>
      </c>
      <c r="E37" s="112">
        <f t="shared" si="0"/>
        <v>0.06</v>
      </c>
      <c r="F37" s="112">
        <f t="shared" si="1"/>
        <v>0.18</v>
      </c>
      <c r="G37" s="113">
        <f t="shared" si="2"/>
        <v>1.5199999999999998</v>
      </c>
      <c r="H37" s="113">
        <f t="shared" si="3"/>
        <v>0.6</v>
      </c>
      <c r="I37" s="114" t="e">
        <f t="shared" si="4"/>
        <v>#REF!</v>
      </c>
      <c r="J37" s="115" t="e">
        <f>MROUND(G37*#REF!,5)</f>
        <v>#REF!</v>
      </c>
      <c r="K37" s="116" t="e">
        <f t="shared" si="5"/>
        <v>#REF!</v>
      </c>
      <c r="L37" s="117">
        <v>1478.9049651801461</v>
      </c>
      <c r="M37" s="114">
        <v>10</v>
      </c>
      <c r="N37" s="118">
        <v>147.8904965180146</v>
      </c>
      <c r="O37" s="119">
        <v>2620</v>
      </c>
    </row>
    <row r="38" spans="1:15" ht="15.75">
      <c r="A38" s="110" t="s">
        <v>20</v>
      </c>
      <c r="B38" s="120">
        <v>110</v>
      </c>
      <c r="C38" s="120">
        <v>70</v>
      </c>
      <c r="D38" s="120">
        <v>10</v>
      </c>
      <c r="E38" s="112">
        <f t="shared" si="0"/>
        <v>7.6999999999999999E-2</v>
      </c>
      <c r="F38" s="112">
        <f t="shared" si="1"/>
        <v>0.23099999999999998</v>
      </c>
      <c r="G38" s="113">
        <f t="shared" si="2"/>
        <v>1.9000000000000001</v>
      </c>
      <c r="H38" s="113">
        <f t="shared" si="3"/>
        <v>0.77</v>
      </c>
      <c r="I38" s="114" t="e">
        <f t="shared" si="4"/>
        <v>#REF!</v>
      </c>
      <c r="J38" s="115" t="e">
        <f>MROUND(G38*#REF!,5)</f>
        <v>#REF!</v>
      </c>
      <c r="K38" s="116" t="e">
        <f t="shared" si="5"/>
        <v>#REF!</v>
      </c>
      <c r="L38" s="117">
        <v>1869.1466586974097</v>
      </c>
      <c r="M38" s="114">
        <v>10</v>
      </c>
      <c r="N38" s="118">
        <v>186.91466586974096</v>
      </c>
      <c r="O38" s="119">
        <v>3320</v>
      </c>
    </row>
    <row r="39" spans="1:15" ht="15.75">
      <c r="A39" s="110" t="s">
        <v>20</v>
      </c>
      <c r="B39" s="120">
        <v>120</v>
      </c>
      <c r="C39" s="120">
        <v>50</v>
      </c>
      <c r="D39" s="120">
        <v>10</v>
      </c>
      <c r="E39" s="112">
        <f t="shared" si="0"/>
        <v>0.06</v>
      </c>
      <c r="F39" s="112">
        <f t="shared" si="1"/>
        <v>0.18</v>
      </c>
      <c r="G39" s="113">
        <f t="shared" si="2"/>
        <v>1.54</v>
      </c>
      <c r="H39" s="113">
        <f t="shared" si="3"/>
        <v>0.6</v>
      </c>
      <c r="I39" s="114" t="e">
        <f t="shared" si="4"/>
        <v>#REF!</v>
      </c>
      <c r="J39" s="115" t="e">
        <f>MROUND(G39*#REF!,5)</f>
        <v>#REF!</v>
      </c>
      <c r="K39" s="116" t="e">
        <f t="shared" si="5"/>
        <v>#REF!</v>
      </c>
      <c r="L39" s="117">
        <v>1493.5709777991024</v>
      </c>
      <c r="M39" s="114">
        <v>20</v>
      </c>
      <c r="N39" s="118">
        <v>298.7141955598205</v>
      </c>
      <c r="O39" s="119">
        <v>2895</v>
      </c>
    </row>
    <row r="40" spans="1:15" ht="15.75">
      <c r="A40" s="110" t="s">
        <v>20</v>
      </c>
      <c r="B40" s="120">
        <v>120</v>
      </c>
      <c r="C40" s="120">
        <v>60</v>
      </c>
      <c r="D40" s="120">
        <v>10</v>
      </c>
      <c r="E40" s="112">
        <f t="shared" si="0"/>
        <v>7.1999999999999995E-2</v>
      </c>
      <c r="F40" s="112">
        <f t="shared" si="1"/>
        <v>0.21599999999999997</v>
      </c>
      <c r="G40" s="113">
        <f t="shared" si="2"/>
        <v>1.8</v>
      </c>
      <c r="H40" s="113">
        <f t="shared" si="3"/>
        <v>0.72</v>
      </c>
      <c r="I40" s="114" t="e">
        <f t="shared" si="4"/>
        <v>#REF!</v>
      </c>
      <c r="J40" s="115" t="e">
        <f>MROUND(G40*#REF!,5)</f>
        <v>#REF!</v>
      </c>
      <c r="K40" s="116" t="e">
        <f t="shared" si="5"/>
        <v>#REF!</v>
      </c>
      <c r="L40" s="117">
        <v>1763.3013961174031</v>
      </c>
      <c r="M40" s="114">
        <v>20</v>
      </c>
      <c r="N40" s="118">
        <v>352.66027922348059</v>
      </c>
      <c r="O40" s="119">
        <v>3415</v>
      </c>
    </row>
    <row r="41" spans="1:15" ht="15.75">
      <c r="A41" s="110" t="s">
        <v>20</v>
      </c>
      <c r="B41" s="120">
        <v>120</v>
      </c>
      <c r="C41" s="120">
        <v>70</v>
      </c>
      <c r="D41" s="120">
        <v>10</v>
      </c>
      <c r="E41" s="112">
        <f t="shared" si="0"/>
        <v>8.4000000000000005E-2</v>
      </c>
      <c r="F41" s="112">
        <f t="shared" si="1"/>
        <v>0.252</v>
      </c>
      <c r="G41" s="113">
        <f t="shared" si="2"/>
        <v>2.0599999999999996</v>
      </c>
      <c r="H41" s="113">
        <f t="shared" si="3"/>
        <v>0.84</v>
      </c>
      <c r="I41" s="114" t="e">
        <f t="shared" si="4"/>
        <v>#REF!</v>
      </c>
      <c r="J41" s="115" t="e">
        <f>MROUND(G41*#REF!,5)</f>
        <v>#REF!</v>
      </c>
      <c r="K41" s="116" t="e">
        <f t="shared" si="5"/>
        <v>#REF!</v>
      </c>
      <c r="L41" s="117">
        <v>2033.0318144357043</v>
      </c>
      <c r="M41" s="114">
        <v>20</v>
      </c>
      <c r="N41" s="118">
        <v>406.60636288714085</v>
      </c>
      <c r="O41" s="119">
        <v>3935</v>
      </c>
    </row>
    <row r="42" spans="1:15" ht="15.75">
      <c r="A42" s="110" t="s">
        <v>20</v>
      </c>
      <c r="B42" s="120">
        <v>130</v>
      </c>
      <c r="C42" s="120">
        <v>60</v>
      </c>
      <c r="D42" s="120">
        <v>10</v>
      </c>
      <c r="E42" s="112">
        <f t="shared" si="0"/>
        <v>7.8E-2</v>
      </c>
      <c r="F42" s="112">
        <f t="shared" si="1"/>
        <v>0.23399999999999999</v>
      </c>
      <c r="G42" s="113">
        <f t="shared" si="2"/>
        <v>1.9400000000000002</v>
      </c>
      <c r="H42" s="113">
        <f t="shared" si="3"/>
        <v>0.78</v>
      </c>
      <c r="I42" s="114" t="e">
        <f t="shared" si="4"/>
        <v>#REF!</v>
      </c>
      <c r="J42" s="115" t="e">
        <f>MROUND(G42*#REF!,5)</f>
        <v>#REF!</v>
      </c>
      <c r="K42" s="116" t="e">
        <f t="shared" si="5"/>
        <v>#REF!</v>
      </c>
      <c r="L42" s="117">
        <v>1905.4996115860317</v>
      </c>
      <c r="M42" s="114">
        <v>40</v>
      </c>
      <c r="N42" s="118">
        <v>762.19984463441278</v>
      </c>
      <c r="O42" s="119">
        <v>4295</v>
      </c>
    </row>
    <row r="43" spans="1:15" ht="15.75">
      <c r="A43" s="110" t="s">
        <v>20</v>
      </c>
      <c r="B43" s="120">
        <v>130</v>
      </c>
      <c r="C43" s="120">
        <v>70</v>
      </c>
      <c r="D43" s="120">
        <v>10</v>
      </c>
      <c r="E43" s="112">
        <f t="shared" si="0"/>
        <v>9.0999999999999998E-2</v>
      </c>
      <c r="F43" s="112">
        <f t="shared" si="1"/>
        <v>0.27300000000000002</v>
      </c>
      <c r="G43" s="113">
        <f t="shared" si="2"/>
        <v>2.2199999999999998</v>
      </c>
      <c r="H43" s="113">
        <f t="shared" si="3"/>
        <v>0.91</v>
      </c>
      <c r="I43" s="114" t="e">
        <f t="shared" si="4"/>
        <v>#REF!</v>
      </c>
      <c r="J43" s="115" t="e">
        <f>MROUND(G43*#REF!,5)</f>
        <v>#REF!</v>
      </c>
      <c r="K43" s="116" t="e">
        <f t="shared" si="5"/>
        <v>#REF!</v>
      </c>
      <c r="L43" s="117">
        <v>2196.9169701739993</v>
      </c>
      <c r="M43" s="114">
        <v>30</v>
      </c>
      <c r="N43" s="118">
        <v>659.0750910521997</v>
      </c>
      <c r="O43" s="119">
        <v>4600</v>
      </c>
    </row>
    <row r="44" spans="1:15" ht="15.75">
      <c r="A44" s="110" t="s">
        <v>20</v>
      </c>
      <c r="B44" s="120">
        <v>140</v>
      </c>
      <c r="C44" s="120">
        <v>60</v>
      </c>
      <c r="D44" s="120">
        <v>10</v>
      </c>
      <c r="E44" s="112">
        <f t="shared" si="0"/>
        <v>8.4000000000000005E-2</v>
      </c>
      <c r="F44" s="112">
        <f t="shared" si="1"/>
        <v>0.252</v>
      </c>
      <c r="G44" s="113">
        <f t="shared" si="2"/>
        <v>2.08</v>
      </c>
      <c r="H44" s="113">
        <f t="shared" si="3"/>
        <v>0.84</v>
      </c>
      <c r="I44" s="114" t="e">
        <f t="shared" si="4"/>
        <v>#REF!</v>
      </c>
      <c r="J44" s="115" t="e">
        <f>MROUND(G44*#REF!,5)</f>
        <v>#REF!</v>
      </c>
      <c r="K44" s="116" t="e">
        <f t="shared" si="5"/>
        <v>#REF!</v>
      </c>
      <c r="L44" s="117">
        <v>2047.6978270546606</v>
      </c>
      <c r="M44" s="114">
        <v>40</v>
      </c>
      <c r="N44" s="118">
        <v>819.07913082186428</v>
      </c>
      <c r="O44" s="119">
        <v>4625</v>
      </c>
    </row>
    <row r="45" spans="1:15" ht="15.75">
      <c r="A45" s="110" t="s">
        <v>20</v>
      </c>
      <c r="B45" s="120">
        <v>140</v>
      </c>
      <c r="C45" s="120">
        <v>70</v>
      </c>
      <c r="D45" s="120">
        <v>10</v>
      </c>
      <c r="E45" s="112">
        <f t="shared" si="0"/>
        <v>9.8000000000000004E-2</v>
      </c>
      <c r="F45" s="112">
        <f t="shared" si="1"/>
        <v>0.29400000000000004</v>
      </c>
      <c r="G45" s="113">
        <f t="shared" si="2"/>
        <v>2.38</v>
      </c>
      <c r="H45" s="113">
        <f t="shared" si="3"/>
        <v>0.98</v>
      </c>
      <c r="I45" s="114" t="e">
        <f t="shared" si="4"/>
        <v>#REF!</v>
      </c>
      <c r="J45" s="115" t="e">
        <f>MROUND(G45*#REF!,5)</f>
        <v>#REF!</v>
      </c>
      <c r="K45" s="116" t="e">
        <f t="shared" si="5"/>
        <v>#REF!</v>
      </c>
      <c r="L45" s="117">
        <v>2360.8021259122934</v>
      </c>
      <c r="M45" s="114">
        <v>40</v>
      </c>
      <c r="N45" s="118">
        <v>944.32085036491742</v>
      </c>
      <c r="O45" s="119">
        <v>5325</v>
      </c>
    </row>
    <row r="46" spans="1:15" ht="15.75">
      <c r="A46" s="110" t="s">
        <v>20</v>
      </c>
      <c r="B46" s="120">
        <v>150</v>
      </c>
      <c r="C46" s="120">
        <v>60</v>
      </c>
      <c r="D46" s="120">
        <v>10</v>
      </c>
      <c r="E46" s="112">
        <f t="shared" si="0"/>
        <v>0.09</v>
      </c>
      <c r="F46" s="112">
        <f t="shared" si="1"/>
        <v>0.27</v>
      </c>
      <c r="G46" s="113">
        <f t="shared" si="2"/>
        <v>2.2199999999999998</v>
      </c>
      <c r="H46" s="113">
        <f t="shared" si="3"/>
        <v>0.9</v>
      </c>
      <c r="I46" s="114" t="e">
        <f t="shared" si="4"/>
        <v>#REF!</v>
      </c>
      <c r="J46" s="115" t="e">
        <f>MROUND(G46*#REF!,5)</f>
        <v>#REF!</v>
      </c>
      <c r="K46" s="116" t="e">
        <f t="shared" si="5"/>
        <v>#REF!</v>
      </c>
      <c r="L46" s="117">
        <v>2189.896042523289</v>
      </c>
      <c r="M46" s="114">
        <v>50</v>
      </c>
      <c r="N46" s="118">
        <v>1094.9480212616445</v>
      </c>
      <c r="O46" s="119">
        <v>5290</v>
      </c>
    </row>
    <row r="47" spans="1:15" ht="15.75">
      <c r="A47" s="110" t="s">
        <v>20</v>
      </c>
      <c r="B47" s="120">
        <v>150</v>
      </c>
      <c r="C47" s="120">
        <v>70</v>
      </c>
      <c r="D47" s="120">
        <v>10</v>
      </c>
      <c r="E47" s="112">
        <f t="shared" si="0"/>
        <v>0.105</v>
      </c>
      <c r="F47" s="112">
        <f t="shared" si="1"/>
        <v>0.315</v>
      </c>
      <c r="G47" s="113">
        <f t="shared" si="2"/>
        <v>2.54</v>
      </c>
      <c r="H47" s="113">
        <f t="shared" si="3"/>
        <v>1.05</v>
      </c>
      <c r="I47" s="114" t="e">
        <f t="shared" si="4"/>
        <v>#REF!</v>
      </c>
      <c r="J47" s="115" t="e">
        <f>MROUND(G47*#REF!,5)</f>
        <v>#REF!</v>
      </c>
      <c r="K47" s="116" t="e">
        <f t="shared" si="5"/>
        <v>#REF!</v>
      </c>
      <c r="L47" s="117">
        <v>2524.6872816505884</v>
      </c>
      <c r="M47" s="114">
        <v>50</v>
      </c>
      <c r="N47" s="118">
        <v>1262.3436408252942</v>
      </c>
      <c r="O47" s="119">
        <v>6095</v>
      </c>
    </row>
    <row r="48" spans="1:15" ht="22.5" customHeight="1" thickBot="1">
      <c r="A48" s="121" t="s">
        <v>20</v>
      </c>
      <c r="B48" s="122">
        <v>150</v>
      </c>
      <c r="C48" s="122">
        <v>80</v>
      </c>
      <c r="D48" s="122">
        <v>10</v>
      </c>
      <c r="E48" s="123">
        <f t="shared" si="0"/>
        <v>0.12</v>
      </c>
      <c r="F48" s="123">
        <f t="shared" si="1"/>
        <v>0.36</v>
      </c>
      <c r="G48" s="124">
        <f t="shared" si="2"/>
        <v>2.86</v>
      </c>
      <c r="H48" s="124">
        <f t="shared" si="3"/>
        <v>1.2</v>
      </c>
      <c r="I48" s="125" t="e">
        <f t="shared" si="4"/>
        <v>#REF!</v>
      </c>
      <c r="J48" s="126" t="e">
        <f>MROUND(G48*#REF!,5)</f>
        <v>#REF!</v>
      </c>
      <c r="K48" s="127" t="e">
        <f t="shared" si="5"/>
        <v>#REF!</v>
      </c>
      <c r="L48" s="128">
        <v>2859.4785207778868</v>
      </c>
      <c r="M48" s="125">
        <v>50</v>
      </c>
      <c r="N48" s="129">
        <v>1429.7392603889434</v>
      </c>
      <c r="O48" s="130">
        <v>6915</v>
      </c>
    </row>
    <row r="49" spans="1:15" ht="22.5" customHeight="1">
      <c r="A49" s="131"/>
      <c r="B49" s="132"/>
      <c r="C49" s="132"/>
      <c r="D49" s="132"/>
      <c r="E49" s="133"/>
      <c r="F49" s="133"/>
      <c r="G49" s="134"/>
      <c r="H49" s="134"/>
      <c r="I49" s="135"/>
      <c r="J49" s="136"/>
      <c r="K49" s="137"/>
      <c r="L49" s="138"/>
      <c r="M49" s="135"/>
      <c r="N49" s="139"/>
      <c r="O49" s="140"/>
    </row>
    <row r="50" spans="1:15" ht="13.5" thickBot="1">
      <c r="A50" s="95" t="s">
        <v>21</v>
      </c>
      <c r="B50" s="96"/>
      <c r="C50" s="96"/>
      <c r="D50" s="96"/>
      <c r="E50" s="96"/>
      <c r="F50" s="96"/>
      <c r="G50" s="96"/>
      <c r="H50" s="96"/>
      <c r="I50" s="34"/>
      <c r="J50" s="35"/>
      <c r="K50" s="36"/>
      <c r="L50" s="35"/>
      <c r="M50" s="34"/>
      <c r="N50" s="37"/>
      <c r="O50" s="65"/>
    </row>
    <row r="51" spans="1:15" ht="15">
      <c r="A51" s="38" t="s">
        <v>22</v>
      </c>
      <c r="B51" s="39">
        <v>80</v>
      </c>
      <c r="C51" s="40">
        <v>40</v>
      </c>
      <c r="D51" s="40">
        <v>5</v>
      </c>
      <c r="E51" s="11">
        <f t="shared" ref="E51:E70" si="6">B51*C51*D51/1000000</f>
        <v>1.6E-2</v>
      </c>
      <c r="F51" s="11">
        <f t="shared" ref="F51:F70" si="7">E51*3</f>
        <v>4.8000000000000001E-2</v>
      </c>
      <c r="G51" s="12">
        <f t="shared" ref="G51:G70" si="8">B51*C51*2/10000+C51*D51*2/10000+B51*D51*2/10000</f>
        <v>0.76</v>
      </c>
      <c r="H51" s="12">
        <f t="shared" ref="H51:H70" si="9">B51*C51/10000</f>
        <v>0.32</v>
      </c>
      <c r="I51" s="14">
        <f t="shared" ref="I51:I70" si="10">MROUND(J51*0.9,5)</f>
        <v>420</v>
      </c>
      <c r="J51" s="13">
        <v>469</v>
      </c>
      <c r="K51" s="15">
        <f t="shared" ref="K51:K70" si="11">MROUND(J51*1.1,5)</f>
        <v>515</v>
      </c>
      <c r="L51" s="16">
        <v>494.05949114676753</v>
      </c>
      <c r="M51" s="17">
        <v>10</v>
      </c>
      <c r="N51" s="41">
        <v>49.405949114676751</v>
      </c>
      <c r="O51" s="66">
        <v>875</v>
      </c>
    </row>
    <row r="52" spans="1:15" ht="15">
      <c r="A52" s="42" t="s">
        <v>22</v>
      </c>
      <c r="B52" s="43">
        <v>80</v>
      </c>
      <c r="C52" s="44">
        <v>45</v>
      </c>
      <c r="D52" s="44">
        <v>5</v>
      </c>
      <c r="E52" s="19">
        <f t="shared" si="6"/>
        <v>1.7999999999999999E-2</v>
      </c>
      <c r="F52" s="19">
        <f t="shared" si="7"/>
        <v>5.3999999999999992E-2</v>
      </c>
      <c r="G52" s="20">
        <f t="shared" si="8"/>
        <v>0.84499999999999997</v>
      </c>
      <c r="H52" s="20">
        <f t="shared" si="9"/>
        <v>0.36</v>
      </c>
      <c r="I52" s="22">
        <f t="shared" si="10"/>
        <v>475</v>
      </c>
      <c r="J52" s="21">
        <v>529</v>
      </c>
      <c r="K52" s="23">
        <f t="shared" si="11"/>
        <v>580</v>
      </c>
      <c r="L52" s="24">
        <v>549.75864061479683</v>
      </c>
      <c r="M52" s="25">
        <v>10</v>
      </c>
      <c r="N52" s="45">
        <v>54.975864061479676</v>
      </c>
      <c r="O52" s="67">
        <v>985</v>
      </c>
    </row>
    <row r="53" spans="1:15" ht="15">
      <c r="A53" s="42" t="s">
        <v>22</v>
      </c>
      <c r="B53" s="43">
        <v>90</v>
      </c>
      <c r="C53" s="44">
        <v>40</v>
      </c>
      <c r="D53" s="44">
        <v>5</v>
      </c>
      <c r="E53" s="19">
        <f t="shared" si="6"/>
        <v>1.7999999999999999E-2</v>
      </c>
      <c r="F53" s="19">
        <f t="shared" si="7"/>
        <v>5.3999999999999992E-2</v>
      </c>
      <c r="G53" s="20">
        <f t="shared" si="8"/>
        <v>0.85</v>
      </c>
      <c r="H53" s="20">
        <f t="shared" si="9"/>
        <v>0.36</v>
      </c>
      <c r="I53" s="22">
        <f t="shared" si="10"/>
        <v>475</v>
      </c>
      <c r="J53" s="21">
        <v>529</v>
      </c>
      <c r="K53" s="23">
        <f t="shared" si="11"/>
        <v>580</v>
      </c>
      <c r="L53" s="24">
        <v>552.78778407745517</v>
      </c>
      <c r="M53" s="25">
        <v>10</v>
      </c>
      <c r="N53" s="45">
        <v>55.27877840774552</v>
      </c>
      <c r="O53" s="67">
        <v>1005</v>
      </c>
    </row>
    <row r="54" spans="1:15" ht="15">
      <c r="A54" s="42" t="s">
        <v>22</v>
      </c>
      <c r="B54" s="43">
        <v>90</v>
      </c>
      <c r="C54" s="44">
        <v>45</v>
      </c>
      <c r="D54" s="44">
        <v>5</v>
      </c>
      <c r="E54" s="19">
        <f t="shared" si="6"/>
        <v>2.0250000000000001E-2</v>
      </c>
      <c r="F54" s="19">
        <f t="shared" si="7"/>
        <v>6.0749999999999998E-2</v>
      </c>
      <c r="G54" s="20">
        <f t="shared" si="8"/>
        <v>0.94500000000000006</v>
      </c>
      <c r="H54" s="20">
        <f t="shared" si="9"/>
        <v>0.40500000000000003</v>
      </c>
      <c r="I54" s="22">
        <f t="shared" si="10"/>
        <v>575</v>
      </c>
      <c r="J54" s="21">
        <v>641</v>
      </c>
      <c r="K54" s="23">
        <f t="shared" si="11"/>
        <v>705</v>
      </c>
      <c r="L54" s="24">
        <v>615.07068429615606</v>
      </c>
      <c r="M54" s="25">
        <v>10</v>
      </c>
      <c r="N54" s="45">
        <v>61.507068429615607</v>
      </c>
      <c r="O54" s="67">
        <v>1095</v>
      </c>
    </row>
    <row r="55" spans="1:15" ht="15">
      <c r="A55" s="42" t="s">
        <v>22</v>
      </c>
      <c r="B55" s="43">
        <v>90</v>
      </c>
      <c r="C55" s="44">
        <v>50</v>
      </c>
      <c r="D55" s="44">
        <v>5</v>
      </c>
      <c r="E55" s="19">
        <f t="shared" si="6"/>
        <v>2.2499999999999999E-2</v>
      </c>
      <c r="F55" s="19">
        <f t="shared" si="7"/>
        <v>6.7500000000000004E-2</v>
      </c>
      <c r="G55" s="20">
        <f t="shared" si="8"/>
        <v>1.04</v>
      </c>
      <c r="H55" s="20">
        <f t="shared" si="9"/>
        <v>0.45</v>
      </c>
      <c r="I55" s="22">
        <f t="shared" si="10"/>
        <v>595</v>
      </c>
      <c r="J55" s="21">
        <v>659</v>
      </c>
      <c r="K55" s="23">
        <f t="shared" si="11"/>
        <v>725</v>
      </c>
      <c r="L55" s="24">
        <v>677.35358451485672</v>
      </c>
      <c r="M55" s="25">
        <v>10</v>
      </c>
      <c r="N55" s="45">
        <v>67.735358451485666</v>
      </c>
      <c r="O55" s="67">
        <v>1215</v>
      </c>
    </row>
    <row r="56" spans="1:15" ht="15">
      <c r="A56" s="42" t="s">
        <v>22</v>
      </c>
      <c r="B56" s="43">
        <v>100</v>
      </c>
      <c r="C56" s="44">
        <v>45</v>
      </c>
      <c r="D56" s="44">
        <v>5</v>
      </c>
      <c r="E56" s="19">
        <f t="shared" si="6"/>
        <v>2.2499999999999999E-2</v>
      </c>
      <c r="F56" s="19">
        <f t="shared" si="7"/>
        <v>6.7500000000000004E-2</v>
      </c>
      <c r="G56" s="20">
        <f t="shared" si="8"/>
        <v>1.0450000000000002</v>
      </c>
      <c r="H56" s="20">
        <f t="shared" si="9"/>
        <v>0.45</v>
      </c>
      <c r="I56" s="22">
        <f t="shared" si="10"/>
        <v>595</v>
      </c>
      <c r="J56" s="21">
        <v>659</v>
      </c>
      <c r="K56" s="23">
        <f t="shared" si="11"/>
        <v>725</v>
      </c>
      <c r="L56" s="24">
        <v>680.38272797751506</v>
      </c>
      <c r="M56" s="25">
        <v>10</v>
      </c>
      <c r="N56" s="45">
        <v>68.038272797751503</v>
      </c>
      <c r="O56" s="67">
        <v>1225</v>
      </c>
    </row>
    <row r="57" spans="1:15" ht="15">
      <c r="A57" s="42" t="s">
        <v>22</v>
      </c>
      <c r="B57" s="43">
        <v>100</v>
      </c>
      <c r="C57" s="44">
        <v>50</v>
      </c>
      <c r="D57" s="44">
        <v>5</v>
      </c>
      <c r="E57" s="19">
        <f t="shared" si="6"/>
        <v>2.5000000000000001E-2</v>
      </c>
      <c r="F57" s="19">
        <f t="shared" si="7"/>
        <v>7.5000000000000011E-2</v>
      </c>
      <c r="G57" s="20">
        <f t="shared" si="8"/>
        <v>1.1500000000000001</v>
      </c>
      <c r="H57" s="20">
        <f t="shared" si="9"/>
        <v>0.5</v>
      </c>
      <c r="I57" s="22">
        <f t="shared" si="10"/>
        <v>650</v>
      </c>
      <c r="J57" s="21">
        <v>724</v>
      </c>
      <c r="K57" s="23">
        <f t="shared" si="11"/>
        <v>795</v>
      </c>
      <c r="L57" s="24">
        <v>749.2493789468873</v>
      </c>
      <c r="M57" s="25">
        <v>10</v>
      </c>
      <c r="N57" s="45">
        <v>74.924937894688725</v>
      </c>
      <c r="O57" s="67">
        <v>1335</v>
      </c>
    </row>
    <row r="58" spans="1:15" ht="15">
      <c r="A58" s="42" t="s">
        <v>22</v>
      </c>
      <c r="B58" s="43">
        <v>100</v>
      </c>
      <c r="C58" s="44">
        <v>55</v>
      </c>
      <c r="D58" s="44">
        <v>5</v>
      </c>
      <c r="E58" s="19">
        <f t="shared" si="6"/>
        <v>2.75E-2</v>
      </c>
      <c r="F58" s="19">
        <f t="shared" si="7"/>
        <v>8.2500000000000004E-2</v>
      </c>
      <c r="G58" s="20">
        <f t="shared" si="8"/>
        <v>1.2550000000000001</v>
      </c>
      <c r="H58" s="20">
        <f t="shared" si="9"/>
        <v>0.55000000000000004</v>
      </c>
      <c r="I58" s="22">
        <f t="shared" si="10"/>
        <v>720</v>
      </c>
      <c r="J58" s="21">
        <v>802</v>
      </c>
      <c r="K58" s="23">
        <f t="shared" si="11"/>
        <v>880</v>
      </c>
      <c r="L58" s="24">
        <v>818.11602991625932</v>
      </c>
      <c r="M58" s="25">
        <v>10</v>
      </c>
      <c r="N58" s="45">
        <v>81.811602991625932</v>
      </c>
      <c r="O58" s="67">
        <v>1455</v>
      </c>
    </row>
    <row r="59" spans="1:15" ht="15">
      <c r="A59" s="42" t="s">
        <v>22</v>
      </c>
      <c r="B59" s="43">
        <v>110</v>
      </c>
      <c r="C59" s="44">
        <v>50</v>
      </c>
      <c r="D59" s="44">
        <v>5</v>
      </c>
      <c r="E59" s="19">
        <f t="shared" si="6"/>
        <v>2.75E-2</v>
      </c>
      <c r="F59" s="19">
        <f t="shared" si="7"/>
        <v>8.2500000000000004E-2</v>
      </c>
      <c r="G59" s="20">
        <f t="shared" si="8"/>
        <v>1.2600000000000002</v>
      </c>
      <c r="H59" s="20">
        <f t="shared" si="9"/>
        <v>0.55000000000000004</v>
      </c>
      <c r="I59" s="22">
        <f t="shared" si="10"/>
        <v>745</v>
      </c>
      <c r="J59" s="21">
        <v>825</v>
      </c>
      <c r="K59" s="23">
        <f t="shared" si="11"/>
        <v>910</v>
      </c>
      <c r="L59" s="24">
        <v>821.14517337891766</v>
      </c>
      <c r="M59" s="25">
        <v>10</v>
      </c>
      <c r="N59" s="45">
        <v>82.114517337891769</v>
      </c>
      <c r="O59" s="67">
        <v>1455</v>
      </c>
    </row>
    <row r="60" spans="1:15" ht="15">
      <c r="A60" s="42" t="s">
        <v>22</v>
      </c>
      <c r="B60" s="43">
        <v>110</v>
      </c>
      <c r="C60" s="44">
        <v>55</v>
      </c>
      <c r="D60" s="44">
        <v>5</v>
      </c>
      <c r="E60" s="19">
        <f t="shared" si="6"/>
        <v>3.0249999999999999E-2</v>
      </c>
      <c r="F60" s="19">
        <f t="shared" si="7"/>
        <v>9.0749999999999997E-2</v>
      </c>
      <c r="G60" s="20">
        <f t="shared" si="8"/>
        <v>1.375</v>
      </c>
      <c r="H60" s="20">
        <f t="shared" si="9"/>
        <v>0.60499999999999998</v>
      </c>
      <c r="I60" s="22">
        <f t="shared" si="10"/>
        <v>805</v>
      </c>
      <c r="J60" s="21">
        <v>897</v>
      </c>
      <c r="K60" s="23">
        <f t="shared" si="11"/>
        <v>985</v>
      </c>
      <c r="L60" s="24">
        <v>896.59557509896126</v>
      </c>
      <c r="M60" s="25">
        <v>10</v>
      </c>
      <c r="N60" s="45">
        <v>89.659557509896132</v>
      </c>
      <c r="O60" s="67">
        <v>1595</v>
      </c>
    </row>
    <row r="61" spans="1:15" ht="15">
      <c r="A61" s="42" t="s">
        <v>22</v>
      </c>
      <c r="B61" s="43">
        <v>110</v>
      </c>
      <c r="C61" s="44">
        <v>60</v>
      </c>
      <c r="D61" s="44">
        <v>5</v>
      </c>
      <c r="E61" s="19">
        <f t="shared" si="6"/>
        <v>3.3000000000000002E-2</v>
      </c>
      <c r="F61" s="19">
        <f t="shared" si="7"/>
        <v>9.9000000000000005E-2</v>
      </c>
      <c r="G61" s="20">
        <f t="shared" si="8"/>
        <v>1.4900000000000002</v>
      </c>
      <c r="H61" s="20">
        <f t="shared" si="9"/>
        <v>0.66</v>
      </c>
      <c r="I61" s="22">
        <f t="shared" si="10"/>
        <v>885</v>
      </c>
      <c r="J61" s="21">
        <v>985</v>
      </c>
      <c r="K61" s="23">
        <f t="shared" si="11"/>
        <v>1085</v>
      </c>
      <c r="L61" s="24">
        <v>972.04597681900486</v>
      </c>
      <c r="M61" s="25">
        <v>10</v>
      </c>
      <c r="N61" s="45">
        <v>97.204597681900481</v>
      </c>
      <c r="O61" s="67">
        <v>1725</v>
      </c>
    </row>
    <row r="62" spans="1:15" ht="15">
      <c r="A62" s="42" t="s">
        <v>22</v>
      </c>
      <c r="B62" s="43">
        <v>120</v>
      </c>
      <c r="C62" s="44">
        <v>50</v>
      </c>
      <c r="D62" s="44">
        <v>5</v>
      </c>
      <c r="E62" s="19">
        <f t="shared" si="6"/>
        <v>0.03</v>
      </c>
      <c r="F62" s="19">
        <f t="shared" si="7"/>
        <v>0.09</v>
      </c>
      <c r="G62" s="20">
        <f t="shared" si="8"/>
        <v>1.37</v>
      </c>
      <c r="H62" s="20">
        <f t="shared" si="9"/>
        <v>0.6</v>
      </c>
      <c r="I62" s="22">
        <f t="shared" si="10"/>
        <v>880</v>
      </c>
      <c r="J62" s="21">
        <v>975</v>
      </c>
      <c r="K62" s="23">
        <f t="shared" si="11"/>
        <v>1075</v>
      </c>
      <c r="L62" s="24">
        <v>893.04096781094813</v>
      </c>
      <c r="M62" s="25">
        <v>20</v>
      </c>
      <c r="N62" s="45">
        <v>178.60819356218963</v>
      </c>
      <c r="O62" s="67">
        <v>1745</v>
      </c>
    </row>
    <row r="63" spans="1:15" ht="15">
      <c r="A63" s="42" t="s">
        <v>22</v>
      </c>
      <c r="B63" s="18">
        <v>120</v>
      </c>
      <c r="C63" s="46">
        <v>55</v>
      </c>
      <c r="D63" s="46">
        <v>5</v>
      </c>
      <c r="E63" s="19">
        <f t="shared" si="6"/>
        <v>3.3000000000000002E-2</v>
      </c>
      <c r="F63" s="19">
        <f t="shared" si="7"/>
        <v>9.9000000000000005E-2</v>
      </c>
      <c r="G63" s="20">
        <f t="shared" si="8"/>
        <v>1.4950000000000001</v>
      </c>
      <c r="H63" s="20">
        <f t="shared" si="9"/>
        <v>0.66</v>
      </c>
      <c r="I63" s="22">
        <f t="shared" si="10"/>
        <v>970</v>
      </c>
      <c r="J63" s="21">
        <v>1075</v>
      </c>
      <c r="K63" s="23">
        <f t="shared" si="11"/>
        <v>1185</v>
      </c>
      <c r="L63" s="24">
        <v>975.0751202816632</v>
      </c>
      <c r="M63" s="25">
        <v>20</v>
      </c>
      <c r="N63" s="45">
        <v>195.01502405633263</v>
      </c>
      <c r="O63" s="67">
        <v>1895</v>
      </c>
    </row>
    <row r="64" spans="1:15" ht="15">
      <c r="A64" s="42" t="s">
        <v>22</v>
      </c>
      <c r="B64" s="18">
        <v>120</v>
      </c>
      <c r="C64" s="46">
        <v>60</v>
      </c>
      <c r="D64" s="46">
        <v>5</v>
      </c>
      <c r="E64" s="19">
        <f t="shared" si="6"/>
        <v>3.5999999999999997E-2</v>
      </c>
      <c r="F64" s="19">
        <f t="shared" si="7"/>
        <v>0.10799999999999998</v>
      </c>
      <c r="G64" s="20">
        <f t="shared" si="8"/>
        <v>1.62</v>
      </c>
      <c r="H64" s="20">
        <f t="shared" si="9"/>
        <v>0.72</v>
      </c>
      <c r="I64" s="22">
        <f t="shared" si="10"/>
        <v>1030</v>
      </c>
      <c r="J64" s="21">
        <v>1146</v>
      </c>
      <c r="K64" s="23">
        <f t="shared" si="11"/>
        <v>1260</v>
      </c>
      <c r="L64" s="24">
        <v>1057.1092727523778</v>
      </c>
      <c r="M64" s="25">
        <v>20</v>
      </c>
      <c r="N64" s="45">
        <v>211.42185455047556</v>
      </c>
      <c r="O64" s="67">
        <v>2050</v>
      </c>
    </row>
    <row r="65" spans="1:15" ht="15">
      <c r="A65" s="42" t="s">
        <v>22</v>
      </c>
      <c r="B65" s="18">
        <v>130</v>
      </c>
      <c r="C65" s="46">
        <v>60</v>
      </c>
      <c r="D65" s="46">
        <v>5</v>
      </c>
      <c r="E65" s="19">
        <f t="shared" si="6"/>
        <v>3.9E-2</v>
      </c>
      <c r="F65" s="19">
        <f t="shared" si="7"/>
        <v>0.11699999999999999</v>
      </c>
      <c r="G65" s="20">
        <f t="shared" si="8"/>
        <v>1.75</v>
      </c>
      <c r="H65" s="20">
        <f t="shared" si="9"/>
        <v>0.78</v>
      </c>
      <c r="I65" s="22">
        <f t="shared" si="10"/>
        <v>1310</v>
      </c>
      <c r="J65" s="21">
        <v>1454</v>
      </c>
      <c r="K65" s="23">
        <f t="shared" si="11"/>
        <v>1600</v>
      </c>
      <c r="L65" s="24">
        <v>1142.1725686857512</v>
      </c>
      <c r="M65" s="25">
        <v>30</v>
      </c>
      <c r="N65" s="45">
        <v>342.6517706057254</v>
      </c>
      <c r="O65" s="67">
        <v>2395</v>
      </c>
    </row>
    <row r="66" spans="1:15" ht="15">
      <c r="A66" s="47" t="s">
        <v>22</v>
      </c>
      <c r="B66" s="18">
        <v>130</v>
      </c>
      <c r="C66" s="46">
        <v>70</v>
      </c>
      <c r="D66" s="46">
        <v>5</v>
      </c>
      <c r="E66" s="19">
        <f t="shared" si="6"/>
        <v>4.5499999999999999E-2</v>
      </c>
      <c r="F66" s="19">
        <f t="shared" si="7"/>
        <v>0.13650000000000001</v>
      </c>
      <c r="G66" s="20">
        <f t="shared" si="8"/>
        <v>2.02</v>
      </c>
      <c r="H66" s="20">
        <f t="shared" si="9"/>
        <v>0.91</v>
      </c>
      <c r="I66" s="22">
        <f t="shared" si="10"/>
        <v>1400</v>
      </c>
      <c r="J66" s="21">
        <v>1558</v>
      </c>
      <c r="K66" s="23">
        <f t="shared" si="11"/>
        <v>1715</v>
      </c>
      <c r="L66" s="24">
        <v>1319.4083751285243</v>
      </c>
      <c r="M66" s="25">
        <v>30</v>
      </c>
      <c r="N66" s="45">
        <v>395.82251253855725</v>
      </c>
      <c r="O66" s="67">
        <v>2765</v>
      </c>
    </row>
    <row r="67" spans="1:15" ht="15.75" thickBot="1">
      <c r="A67" s="42" t="s">
        <v>22</v>
      </c>
      <c r="B67" s="18">
        <v>140</v>
      </c>
      <c r="C67" s="46">
        <v>60</v>
      </c>
      <c r="D67" s="46">
        <v>5</v>
      </c>
      <c r="E67" s="19">
        <f t="shared" si="6"/>
        <v>4.2000000000000003E-2</v>
      </c>
      <c r="F67" s="19">
        <f t="shared" si="7"/>
        <v>0.126</v>
      </c>
      <c r="G67" s="20">
        <f t="shared" si="8"/>
        <v>1.88</v>
      </c>
      <c r="H67" s="20">
        <f t="shared" si="9"/>
        <v>0.84</v>
      </c>
      <c r="I67" s="22">
        <f t="shared" si="10"/>
        <v>1405</v>
      </c>
      <c r="J67" s="21">
        <v>1562</v>
      </c>
      <c r="K67" s="23">
        <f t="shared" si="11"/>
        <v>1720</v>
      </c>
      <c r="L67" s="24">
        <v>1227.2358646191246</v>
      </c>
      <c r="M67" s="25">
        <v>40</v>
      </c>
      <c r="N67" s="45">
        <v>490.89434584764984</v>
      </c>
      <c r="O67" s="67">
        <v>2775</v>
      </c>
    </row>
    <row r="68" spans="1:15" ht="12.75" customHeight="1">
      <c r="A68" s="73" t="s">
        <v>2</v>
      </c>
      <c r="B68" s="75" t="s">
        <v>3</v>
      </c>
      <c r="C68" s="77" t="s">
        <v>4</v>
      </c>
      <c r="D68" s="77" t="s">
        <v>5</v>
      </c>
      <c r="E68" s="79" t="s">
        <v>6</v>
      </c>
      <c r="F68" s="79" t="s">
        <v>7</v>
      </c>
      <c r="G68" s="79" t="s">
        <v>8</v>
      </c>
      <c r="H68" s="79" t="s">
        <v>9</v>
      </c>
      <c r="I68" s="83" t="s">
        <v>10</v>
      </c>
      <c r="J68" s="85" t="s">
        <v>10</v>
      </c>
      <c r="K68" s="83" t="s">
        <v>10</v>
      </c>
      <c r="L68" s="87" t="s">
        <v>11</v>
      </c>
      <c r="M68" s="89" t="s">
        <v>12</v>
      </c>
      <c r="N68" s="91" t="s">
        <v>12</v>
      </c>
      <c r="O68" s="81" t="s">
        <v>13</v>
      </c>
    </row>
    <row r="69" spans="1:15" ht="27" customHeight="1" thickBot="1">
      <c r="A69" s="74"/>
      <c r="B69" s="76"/>
      <c r="C69" s="78"/>
      <c r="D69" s="78"/>
      <c r="E69" s="80"/>
      <c r="F69" s="80"/>
      <c r="G69" s="80"/>
      <c r="H69" s="80"/>
      <c r="I69" s="84"/>
      <c r="J69" s="86"/>
      <c r="K69" s="84"/>
      <c r="L69" s="88"/>
      <c r="M69" s="90"/>
      <c r="N69" s="92"/>
      <c r="O69" s="82"/>
    </row>
    <row r="70" spans="1:15" ht="15.75" thickBot="1">
      <c r="A70" s="48" t="s">
        <v>22</v>
      </c>
      <c r="B70" s="26">
        <v>140</v>
      </c>
      <c r="C70" s="49">
        <v>70</v>
      </c>
      <c r="D70" s="49">
        <v>5</v>
      </c>
      <c r="E70" s="27">
        <f t="shared" si="6"/>
        <v>4.9000000000000002E-2</v>
      </c>
      <c r="F70" s="27">
        <f t="shared" si="7"/>
        <v>0.14700000000000002</v>
      </c>
      <c r="G70" s="28">
        <f t="shared" si="8"/>
        <v>2.17</v>
      </c>
      <c r="H70" s="28">
        <f t="shared" si="9"/>
        <v>0.98</v>
      </c>
      <c r="I70" s="30">
        <f t="shared" si="10"/>
        <v>1625</v>
      </c>
      <c r="J70" s="29">
        <v>1803</v>
      </c>
      <c r="K70" s="31">
        <f t="shared" si="11"/>
        <v>1985</v>
      </c>
      <c r="L70" s="32">
        <v>1417.63917256324</v>
      </c>
      <c r="M70" s="33">
        <v>40</v>
      </c>
      <c r="N70" s="50">
        <v>567.05566902529597</v>
      </c>
      <c r="O70" s="68">
        <v>3250</v>
      </c>
    </row>
    <row r="71" spans="1:15" ht="13.5" thickBot="1">
      <c r="A71" s="95" t="s">
        <v>23</v>
      </c>
      <c r="B71" s="96"/>
      <c r="C71" s="96"/>
      <c r="D71" s="96"/>
      <c r="E71" s="96"/>
      <c r="F71" s="96"/>
      <c r="G71" s="96"/>
      <c r="H71" s="97"/>
      <c r="I71" s="34"/>
      <c r="J71" s="35"/>
      <c r="K71" s="36"/>
      <c r="L71" s="35"/>
      <c r="M71" s="34"/>
      <c r="N71" s="37"/>
      <c r="O71" s="65"/>
    </row>
    <row r="72" spans="1:15">
      <c r="A72" s="38" t="s">
        <v>24</v>
      </c>
      <c r="B72" s="51">
        <v>45</v>
      </c>
      <c r="C72" s="52">
        <v>15</v>
      </c>
      <c r="D72" s="52">
        <v>15</v>
      </c>
      <c r="E72" s="11">
        <f t="shared" ref="E72:E129" si="12">B72*C72*D72/1000000</f>
        <v>1.0125E-2</v>
      </c>
      <c r="F72" s="11">
        <f t="shared" ref="F72:F129" si="13">E72*3</f>
        <v>3.0374999999999999E-2</v>
      </c>
      <c r="G72" s="12">
        <f t="shared" ref="G72:G129" si="14">B72*C72*2/10000+C72*D72*2/10000+B72*D72*2/10000</f>
        <v>0.315</v>
      </c>
      <c r="H72" s="53">
        <f t="shared" ref="H72:H129" si="15">B72*C72/10000</f>
        <v>6.7500000000000004E-2</v>
      </c>
      <c r="I72" s="14" t="e">
        <f t="shared" ref="I72:I129" si="16">MROUND(J72*0.9,5)</f>
        <v>#REF!</v>
      </c>
      <c r="J72" s="13" t="e">
        <f>MROUND(G72*#REF!,5)</f>
        <v>#REF!</v>
      </c>
      <c r="K72" s="15" t="e">
        <f t="shared" ref="K72:K129" si="17">MROUND(J72*1.1,5)</f>
        <v>#REF!</v>
      </c>
      <c r="L72" s="13">
        <v>278.11979978976166</v>
      </c>
      <c r="M72" s="13">
        <v>10</v>
      </c>
      <c r="N72" s="17">
        <v>27.811979978976165</v>
      </c>
      <c r="O72" s="63">
        <v>345</v>
      </c>
    </row>
    <row r="73" spans="1:15">
      <c r="A73" s="47" t="s">
        <v>24</v>
      </c>
      <c r="B73" s="54">
        <v>45</v>
      </c>
      <c r="C73" s="46">
        <v>20</v>
      </c>
      <c r="D73" s="46">
        <v>15</v>
      </c>
      <c r="E73" s="19">
        <f t="shared" si="12"/>
        <v>1.35E-2</v>
      </c>
      <c r="F73" s="19">
        <f t="shared" si="13"/>
        <v>4.0500000000000001E-2</v>
      </c>
      <c r="G73" s="20">
        <f t="shared" si="14"/>
        <v>0.375</v>
      </c>
      <c r="H73" s="55">
        <f t="shared" si="15"/>
        <v>0.09</v>
      </c>
      <c r="I73" s="22" t="e">
        <f t="shared" si="16"/>
        <v>#REF!</v>
      </c>
      <c r="J73" s="21" t="e">
        <f>MROUND(G73*#REF!,5)</f>
        <v>#REF!</v>
      </c>
      <c r="K73" s="23" t="e">
        <f t="shared" si="17"/>
        <v>#REF!</v>
      </c>
      <c r="L73" s="21">
        <v>349.41284578448483</v>
      </c>
      <c r="M73" s="21">
        <v>10</v>
      </c>
      <c r="N73" s="25">
        <v>34.941284578448489</v>
      </c>
      <c r="O73" s="64">
        <v>455</v>
      </c>
    </row>
    <row r="74" spans="1:15">
      <c r="A74" s="47" t="s">
        <v>24</v>
      </c>
      <c r="B74" s="54">
        <v>45</v>
      </c>
      <c r="C74" s="46">
        <v>20</v>
      </c>
      <c r="D74" s="46">
        <v>20</v>
      </c>
      <c r="E74" s="19">
        <f t="shared" si="12"/>
        <v>1.7999999999999999E-2</v>
      </c>
      <c r="F74" s="19">
        <f t="shared" si="13"/>
        <v>5.3999999999999992E-2</v>
      </c>
      <c r="G74" s="20">
        <f t="shared" si="14"/>
        <v>0.44</v>
      </c>
      <c r="H74" s="20">
        <f t="shared" si="15"/>
        <v>0.09</v>
      </c>
      <c r="I74" s="22" t="e">
        <f t="shared" si="16"/>
        <v>#REF!</v>
      </c>
      <c r="J74" s="21" t="e">
        <f>MROUND(G74*#REF!,5)</f>
        <v>#REF!</v>
      </c>
      <c r="K74" s="23" t="e">
        <f t="shared" si="17"/>
        <v>#REF!</v>
      </c>
      <c r="L74" s="21">
        <v>436.40297357031523</v>
      </c>
      <c r="M74" s="21">
        <v>10</v>
      </c>
      <c r="N74" s="25">
        <v>43.640297357031521</v>
      </c>
      <c r="O74" s="64">
        <v>535</v>
      </c>
    </row>
    <row r="75" spans="1:15">
      <c r="A75" s="47" t="s">
        <v>24</v>
      </c>
      <c r="B75" s="54">
        <v>50</v>
      </c>
      <c r="C75" s="46">
        <v>15</v>
      </c>
      <c r="D75" s="46">
        <v>15</v>
      </c>
      <c r="E75" s="19">
        <f t="shared" si="12"/>
        <v>1.125E-2</v>
      </c>
      <c r="F75" s="19">
        <f t="shared" si="13"/>
        <v>3.3750000000000002E-2</v>
      </c>
      <c r="G75" s="20">
        <f t="shared" si="14"/>
        <v>0.34499999999999997</v>
      </c>
      <c r="H75" s="55">
        <f t="shared" si="15"/>
        <v>7.4999999999999997E-2</v>
      </c>
      <c r="I75" s="22" t="e">
        <f t="shared" si="16"/>
        <v>#REF!</v>
      </c>
      <c r="J75" s="21" t="e">
        <f>MROUND(G75*#REF!,5)</f>
        <v>#REF!</v>
      </c>
      <c r="K75" s="23" t="e">
        <f t="shared" si="17"/>
        <v>#REF!</v>
      </c>
      <c r="L75" s="21">
        <v>305.99285630374357</v>
      </c>
      <c r="M75" s="21">
        <v>10</v>
      </c>
      <c r="N75" s="25">
        <v>30.599285630374357</v>
      </c>
      <c r="O75" s="64">
        <v>380</v>
      </c>
    </row>
    <row r="76" spans="1:15">
      <c r="A76" s="47" t="s">
        <v>24</v>
      </c>
      <c r="B76" s="54">
        <v>50</v>
      </c>
      <c r="C76" s="46">
        <v>20</v>
      </c>
      <c r="D76" s="46">
        <v>15</v>
      </c>
      <c r="E76" s="19">
        <f t="shared" si="12"/>
        <v>1.4999999999999999E-2</v>
      </c>
      <c r="F76" s="19">
        <f t="shared" si="13"/>
        <v>4.4999999999999998E-2</v>
      </c>
      <c r="G76" s="20">
        <f t="shared" si="14"/>
        <v>0.41000000000000003</v>
      </c>
      <c r="H76" s="55">
        <f t="shared" si="15"/>
        <v>0.1</v>
      </c>
      <c r="I76" s="22" t="e">
        <f t="shared" si="16"/>
        <v>#REF!</v>
      </c>
      <c r="J76" s="21" t="e">
        <f>MROUND(G76*#REF!,5)</f>
        <v>#REF!</v>
      </c>
      <c r="K76" s="23" t="e">
        <f t="shared" si="17"/>
        <v>#REF!</v>
      </c>
      <c r="L76" s="21">
        <v>384.19763736588322</v>
      </c>
      <c r="M76" s="21">
        <v>10</v>
      </c>
      <c r="N76" s="25">
        <v>38.419763736588322</v>
      </c>
      <c r="O76" s="64">
        <v>485</v>
      </c>
    </row>
    <row r="77" spans="1:15">
      <c r="A77" s="47" t="s">
        <v>24</v>
      </c>
      <c r="B77" s="54">
        <v>50</v>
      </c>
      <c r="C77" s="46">
        <v>20</v>
      </c>
      <c r="D77" s="46">
        <v>20</v>
      </c>
      <c r="E77" s="19">
        <f t="shared" si="12"/>
        <v>0.02</v>
      </c>
      <c r="F77" s="19">
        <f t="shared" si="13"/>
        <v>0.06</v>
      </c>
      <c r="G77" s="20">
        <f t="shared" si="14"/>
        <v>0.48000000000000004</v>
      </c>
      <c r="H77" s="55">
        <f t="shared" si="15"/>
        <v>0.1</v>
      </c>
      <c r="I77" s="22" t="e">
        <f t="shared" si="16"/>
        <v>#REF!</v>
      </c>
      <c r="J77" s="21" t="e">
        <f>MROUND(G77*#REF!,5)</f>
        <v>#REF!</v>
      </c>
      <c r="K77" s="23" t="e">
        <f t="shared" si="17"/>
        <v>#REF!</v>
      </c>
      <c r="L77" s="21">
        <v>479.50704892229112</v>
      </c>
      <c r="M77" s="21">
        <v>10</v>
      </c>
      <c r="N77" s="25">
        <v>47.950704892229112</v>
      </c>
      <c r="O77" s="64">
        <v>595</v>
      </c>
    </row>
    <row r="78" spans="1:15">
      <c r="A78" s="47" t="s">
        <v>24</v>
      </c>
      <c r="B78" s="54">
        <v>50</v>
      </c>
      <c r="C78" s="46">
        <v>25</v>
      </c>
      <c r="D78" s="46">
        <v>20</v>
      </c>
      <c r="E78" s="19">
        <f t="shared" si="12"/>
        <v>2.5000000000000001E-2</v>
      </c>
      <c r="F78" s="19">
        <f t="shared" si="13"/>
        <v>7.5000000000000011E-2</v>
      </c>
      <c r="G78" s="20">
        <f t="shared" si="14"/>
        <v>0.55000000000000004</v>
      </c>
      <c r="H78" s="55">
        <f t="shared" si="15"/>
        <v>0.125</v>
      </c>
      <c r="I78" s="22" t="e">
        <f t="shared" si="16"/>
        <v>#REF!</v>
      </c>
      <c r="J78" s="21" t="e">
        <f>MROUND(G78*#REF!,5)</f>
        <v>#REF!</v>
      </c>
      <c r="K78" s="23" t="e">
        <f t="shared" si="17"/>
        <v>#REF!</v>
      </c>
      <c r="L78" s="21">
        <v>575.59097344708903</v>
      </c>
      <c r="M78" s="21">
        <v>10</v>
      </c>
      <c r="N78" s="25">
        <v>57.559097344708896</v>
      </c>
      <c r="O78" s="64">
        <v>715</v>
      </c>
    </row>
    <row r="79" spans="1:15">
      <c r="A79" s="47" t="s">
        <v>24</v>
      </c>
      <c r="B79" s="54">
        <v>55</v>
      </c>
      <c r="C79" s="46">
        <v>15</v>
      </c>
      <c r="D79" s="46">
        <v>15</v>
      </c>
      <c r="E79" s="19">
        <f t="shared" si="12"/>
        <v>1.2375000000000001E-2</v>
      </c>
      <c r="F79" s="19">
        <f t="shared" si="13"/>
        <v>3.7125000000000005E-2</v>
      </c>
      <c r="G79" s="20">
        <f t="shared" si="14"/>
        <v>0.375</v>
      </c>
      <c r="H79" s="55">
        <f t="shared" si="15"/>
        <v>8.2500000000000004E-2</v>
      </c>
      <c r="I79" s="22" t="e">
        <f t="shared" si="16"/>
        <v>#REF!</v>
      </c>
      <c r="J79" s="21" t="e">
        <f>MROUND(G79*#REF!,5)</f>
        <v>#REF!</v>
      </c>
      <c r="K79" s="23" t="e">
        <f t="shared" si="17"/>
        <v>#REF!</v>
      </c>
      <c r="L79" s="21">
        <v>333.86591281772542</v>
      </c>
      <c r="M79" s="21">
        <v>10</v>
      </c>
      <c r="N79" s="25">
        <v>33.386591281772546</v>
      </c>
      <c r="O79" s="64">
        <v>420</v>
      </c>
    </row>
    <row r="80" spans="1:15">
      <c r="A80" s="47" t="s">
        <v>24</v>
      </c>
      <c r="B80" s="54">
        <v>55</v>
      </c>
      <c r="C80" s="46">
        <v>20</v>
      </c>
      <c r="D80" s="46">
        <v>15</v>
      </c>
      <c r="E80" s="19">
        <f t="shared" si="12"/>
        <v>1.6500000000000001E-2</v>
      </c>
      <c r="F80" s="19">
        <f t="shared" si="13"/>
        <v>4.9500000000000002E-2</v>
      </c>
      <c r="G80" s="20">
        <f t="shared" si="14"/>
        <v>0.44500000000000006</v>
      </c>
      <c r="H80" s="55">
        <f t="shared" si="15"/>
        <v>0.11</v>
      </c>
      <c r="I80" s="22" t="e">
        <f t="shared" si="16"/>
        <v>#REF!</v>
      </c>
      <c r="J80" s="21" t="e">
        <f>MROUND(G80*#REF!,5)</f>
        <v>#REF!</v>
      </c>
      <c r="K80" s="23" t="e">
        <f t="shared" si="17"/>
        <v>#REF!</v>
      </c>
      <c r="L80" s="21">
        <v>418.98242894728162</v>
      </c>
      <c r="M80" s="21">
        <v>10</v>
      </c>
      <c r="N80" s="25">
        <v>41.898242894728163</v>
      </c>
      <c r="O80" s="64">
        <v>525</v>
      </c>
    </row>
    <row r="81" spans="1:15">
      <c r="A81" s="47" t="s">
        <v>24</v>
      </c>
      <c r="B81" s="54">
        <v>55</v>
      </c>
      <c r="C81" s="46">
        <v>20</v>
      </c>
      <c r="D81" s="46">
        <v>20</v>
      </c>
      <c r="E81" s="19">
        <f t="shared" si="12"/>
        <v>2.1999999999999999E-2</v>
      </c>
      <c r="F81" s="19">
        <f t="shared" si="13"/>
        <v>6.6000000000000003E-2</v>
      </c>
      <c r="G81" s="20">
        <f t="shared" si="14"/>
        <v>0.52</v>
      </c>
      <c r="H81" s="55">
        <f t="shared" si="15"/>
        <v>0.11</v>
      </c>
      <c r="I81" s="22" t="e">
        <f t="shared" si="16"/>
        <v>#REF!</v>
      </c>
      <c r="J81" s="21" t="e">
        <f>MROUND(G81*#REF!,5)</f>
        <v>#REF!</v>
      </c>
      <c r="K81" s="23" t="e">
        <f t="shared" si="17"/>
        <v>#REF!</v>
      </c>
      <c r="L81" s="21">
        <v>522.61112427426701</v>
      </c>
      <c r="M81" s="21">
        <v>10</v>
      </c>
      <c r="N81" s="25">
        <v>52.261112427426703</v>
      </c>
      <c r="O81" s="64">
        <v>645</v>
      </c>
    </row>
    <row r="82" spans="1:15">
      <c r="A82" s="47" t="s">
        <v>24</v>
      </c>
      <c r="B82" s="54">
        <v>55</v>
      </c>
      <c r="C82" s="46">
        <v>25</v>
      </c>
      <c r="D82" s="46">
        <v>20</v>
      </c>
      <c r="E82" s="19">
        <f t="shared" si="12"/>
        <v>2.75E-2</v>
      </c>
      <c r="F82" s="19">
        <f t="shared" si="13"/>
        <v>8.2500000000000004E-2</v>
      </c>
      <c r="G82" s="20">
        <f t="shared" si="14"/>
        <v>0.59499999999999997</v>
      </c>
      <c r="H82" s="55">
        <f t="shared" si="15"/>
        <v>0.13750000000000001</v>
      </c>
      <c r="I82" s="22" t="e">
        <f t="shared" si="16"/>
        <v>#REF!</v>
      </c>
      <c r="J82" s="21" t="e">
        <f>MROUND(G82*#REF!,5)</f>
        <v>#REF!</v>
      </c>
      <c r="K82" s="23" t="e">
        <f t="shared" si="17"/>
        <v>#REF!</v>
      </c>
      <c r="L82" s="21">
        <v>627.09178386648136</v>
      </c>
      <c r="M82" s="21">
        <v>10</v>
      </c>
      <c r="N82" s="25">
        <v>62.709178386648134</v>
      </c>
      <c r="O82" s="64">
        <v>765</v>
      </c>
    </row>
    <row r="83" spans="1:15">
      <c r="A83" s="47" t="s">
        <v>24</v>
      </c>
      <c r="B83" s="54">
        <v>55</v>
      </c>
      <c r="C83" s="46">
        <v>25</v>
      </c>
      <c r="D83" s="46">
        <v>25</v>
      </c>
      <c r="E83" s="19">
        <f t="shared" si="12"/>
        <v>3.4375000000000003E-2</v>
      </c>
      <c r="F83" s="19">
        <f t="shared" si="13"/>
        <v>0.10312500000000001</v>
      </c>
      <c r="G83" s="20">
        <f t="shared" si="14"/>
        <v>0.67500000000000004</v>
      </c>
      <c r="H83" s="55">
        <f t="shared" si="15"/>
        <v>0.13750000000000001</v>
      </c>
      <c r="I83" s="22" t="e">
        <f t="shared" si="16"/>
        <v>#REF!</v>
      </c>
      <c r="J83" s="21" t="e">
        <f>MROUND(G83*#REF!,5)</f>
        <v>#REF!</v>
      </c>
      <c r="K83" s="23" t="e">
        <f t="shared" si="17"/>
        <v>#REF!</v>
      </c>
      <c r="L83" s="21">
        <v>750.08462265612513</v>
      </c>
      <c r="M83" s="21">
        <v>10</v>
      </c>
      <c r="N83" s="25">
        <v>75.008462265612522</v>
      </c>
      <c r="O83" s="64">
        <v>915</v>
      </c>
    </row>
    <row r="84" spans="1:15">
      <c r="A84" s="47" t="s">
        <v>24</v>
      </c>
      <c r="B84" s="54">
        <v>60</v>
      </c>
      <c r="C84" s="46">
        <v>15</v>
      </c>
      <c r="D84" s="46">
        <v>15</v>
      </c>
      <c r="E84" s="19">
        <f t="shared" si="12"/>
        <v>1.35E-2</v>
      </c>
      <c r="F84" s="19">
        <f t="shared" si="13"/>
        <v>4.0500000000000001E-2</v>
      </c>
      <c r="G84" s="20">
        <f t="shared" si="14"/>
        <v>0.40499999999999997</v>
      </c>
      <c r="H84" s="55">
        <f t="shared" si="15"/>
        <v>0.09</v>
      </c>
      <c r="I84" s="22" t="e">
        <f t="shared" si="16"/>
        <v>#REF!</v>
      </c>
      <c r="J84" s="21" t="e">
        <f>MROUND(G84*#REF!,5)</f>
        <v>#REF!</v>
      </c>
      <c r="K84" s="23" t="e">
        <f t="shared" si="17"/>
        <v>#REF!</v>
      </c>
      <c r="L84" s="21">
        <v>361.73896933170738</v>
      </c>
      <c r="M84" s="21">
        <v>20</v>
      </c>
      <c r="N84" s="25">
        <v>72.347793866341476</v>
      </c>
      <c r="O84" s="64">
        <v>495</v>
      </c>
    </row>
    <row r="85" spans="1:15">
      <c r="A85" s="47" t="s">
        <v>24</v>
      </c>
      <c r="B85" s="54">
        <v>60</v>
      </c>
      <c r="C85" s="46">
        <v>20</v>
      </c>
      <c r="D85" s="46">
        <v>15</v>
      </c>
      <c r="E85" s="19">
        <f t="shared" si="12"/>
        <v>1.7999999999999999E-2</v>
      </c>
      <c r="F85" s="19">
        <f t="shared" si="13"/>
        <v>5.3999999999999992E-2</v>
      </c>
      <c r="G85" s="20">
        <f t="shared" si="14"/>
        <v>0.48</v>
      </c>
      <c r="H85" s="55">
        <f t="shared" si="15"/>
        <v>0.12</v>
      </c>
      <c r="I85" s="22" t="e">
        <f t="shared" si="16"/>
        <v>#REF!</v>
      </c>
      <c r="J85" s="21" t="e">
        <f>MROUND(G85*#REF!,5)</f>
        <v>#REF!</v>
      </c>
      <c r="K85" s="23" t="e">
        <f t="shared" si="17"/>
        <v>#REF!</v>
      </c>
      <c r="L85" s="21">
        <v>453.7672205286799</v>
      </c>
      <c r="M85" s="21">
        <v>20</v>
      </c>
      <c r="N85" s="25">
        <v>90.75344410573598</v>
      </c>
      <c r="O85" s="64">
        <v>610</v>
      </c>
    </row>
    <row r="86" spans="1:15">
      <c r="A86" s="47" t="s">
        <v>24</v>
      </c>
      <c r="B86" s="54">
        <v>60</v>
      </c>
      <c r="C86" s="46">
        <v>20</v>
      </c>
      <c r="D86" s="46">
        <v>20</v>
      </c>
      <c r="E86" s="19">
        <f t="shared" si="12"/>
        <v>2.4E-2</v>
      </c>
      <c r="F86" s="19">
        <f t="shared" si="13"/>
        <v>7.2000000000000008E-2</v>
      </c>
      <c r="G86" s="20">
        <f t="shared" si="14"/>
        <v>0.56000000000000005</v>
      </c>
      <c r="H86" s="55">
        <f t="shared" si="15"/>
        <v>0.12</v>
      </c>
      <c r="I86" s="22" t="e">
        <f t="shared" si="16"/>
        <v>#REF!</v>
      </c>
      <c r="J86" s="21" t="e">
        <f>MROUND(G86*#REF!,5)</f>
        <v>#REF!</v>
      </c>
      <c r="K86" s="23" t="e">
        <f t="shared" si="17"/>
        <v>#REF!</v>
      </c>
      <c r="L86" s="21">
        <v>565.71519962624302</v>
      </c>
      <c r="M86" s="21">
        <v>20</v>
      </c>
      <c r="N86" s="25">
        <v>113.1430399252486</v>
      </c>
      <c r="O86" s="64">
        <v>765</v>
      </c>
    </row>
    <row r="87" spans="1:15">
      <c r="A87" s="47" t="s">
        <v>24</v>
      </c>
      <c r="B87" s="54">
        <v>60</v>
      </c>
      <c r="C87" s="46">
        <v>25</v>
      </c>
      <c r="D87" s="46">
        <v>15</v>
      </c>
      <c r="E87" s="19">
        <f t="shared" si="12"/>
        <v>2.2499999999999999E-2</v>
      </c>
      <c r="F87" s="19">
        <f t="shared" si="13"/>
        <v>6.7500000000000004E-2</v>
      </c>
      <c r="G87" s="20">
        <f t="shared" si="14"/>
        <v>0.55499999999999994</v>
      </c>
      <c r="H87" s="55">
        <f t="shared" si="15"/>
        <v>0.15</v>
      </c>
      <c r="I87" s="22" t="e">
        <f t="shared" si="16"/>
        <v>#REF!</v>
      </c>
      <c r="J87" s="21" t="e">
        <f>MROUND(G87*#REF!,5)</f>
        <v>#REF!</v>
      </c>
      <c r="K87" s="23" t="e">
        <f t="shared" si="17"/>
        <v>#REF!</v>
      </c>
      <c r="L87" s="21">
        <v>545.79547172565253</v>
      </c>
      <c r="M87" s="21">
        <v>20</v>
      </c>
      <c r="N87" s="25">
        <v>109.15909434513051</v>
      </c>
      <c r="O87" s="64">
        <v>745</v>
      </c>
    </row>
    <row r="88" spans="1:15">
      <c r="A88" s="47" t="s">
        <v>24</v>
      </c>
      <c r="B88" s="54">
        <v>60</v>
      </c>
      <c r="C88" s="46">
        <v>25</v>
      </c>
      <c r="D88" s="46">
        <v>20</v>
      </c>
      <c r="E88" s="19">
        <f t="shared" si="12"/>
        <v>0.03</v>
      </c>
      <c r="F88" s="19">
        <f t="shared" si="13"/>
        <v>0.09</v>
      </c>
      <c r="G88" s="20">
        <f t="shared" si="14"/>
        <v>0.64</v>
      </c>
      <c r="H88" s="55">
        <f t="shared" si="15"/>
        <v>0.15</v>
      </c>
      <c r="I88" s="22" t="e">
        <f t="shared" si="16"/>
        <v>#REF!</v>
      </c>
      <c r="J88" s="21" t="e">
        <f>MROUND(G88*#REF!,5)</f>
        <v>#REF!</v>
      </c>
      <c r="K88" s="23" t="e">
        <f t="shared" si="17"/>
        <v>#REF!</v>
      </c>
      <c r="L88" s="21">
        <v>678.59259428587393</v>
      </c>
      <c r="M88" s="21">
        <v>20</v>
      </c>
      <c r="N88" s="25">
        <v>135.71851885717479</v>
      </c>
      <c r="O88" s="64">
        <v>915</v>
      </c>
    </row>
    <row r="89" spans="1:15">
      <c r="A89" s="47" t="s">
        <v>24</v>
      </c>
      <c r="B89" s="54">
        <v>60</v>
      </c>
      <c r="C89" s="46">
        <v>25</v>
      </c>
      <c r="D89" s="46">
        <v>25</v>
      </c>
      <c r="E89" s="19">
        <f t="shared" si="12"/>
        <v>3.7499999999999999E-2</v>
      </c>
      <c r="F89" s="19">
        <f t="shared" si="13"/>
        <v>0.11249999999999999</v>
      </c>
      <c r="G89" s="20">
        <f t="shared" si="14"/>
        <v>0.72499999999999998</v>
      </c>
      <c r="H89" s="55">
        <f t="shared" si="15"/>
        <v>0.15</v>
      </c>
      <c r="I89" s="22" t="e">
        <f t="shared" si="16"/>
        <v>#REF!</v>
      </c>
      <c r="J89" s="21" t="e">
        <f>MROUND(G89*#REF!,5)</f>
        <v>#REF!</v>
      </c>
      <c r="K89" s="23" t="e">
        <f t="shared" si="17"/>
        <v>#REF!</v>
      </c>
      <c r="L89" s="21">
        <v>811.38971684609487</v>
      </c>
      <c r="M89" s="21">
        <v>20</v>
      </c>
      <c r="N89" s="25">
        <v>162.27794336921897</v>
      </c>
      <c r="O89" s="64">
        <v>1095</v>
      </c>
    </row>
    <row r="90" spans="1:15">
      <c r="A90" s="47" t="s">
        <v>24</v>
      </c>
      <c r="B90" s="54">
        <v>65</v>
      </c>
      <c r="C90" s="46">
        <v>20</v>
      </c>
      <c r="D90" s="46">
        <v>15</v>
      </c>
      <c r="E90" s="19">
        <f t="shared" si="12"/>
        <v>1.95E-2</v>
      </c>
      <c r="F90" s="19">
        <f t="shared" si="13"/>
        <v>5.8499999999999996E-2</v>
      </c>
      <c r="G90" s="20">
        <f t="shared" si="14"/>
        <v>0.51500000000000001</v>
      </c>
      <c r="H90" s="55">
        <f t="shared" si="15"/>
        <v>0.13</v>
      </c>
      <c r="I90" s="22" t="e">
        <f t="shared" si="16"/>
        <v>#REF!</v>
      </c>
      <c r="J90" s="21" t="e">
        <f>MROUND(G90*#REF!,5)</f>
        <v>#REF!</v>
      </c>
      <c r="K90" s="23" t="e">
        <f t="shared" si="17"/>
        <v>#REF!</v>
      </c>
      <c r="L90" s="21">
        <v>488.55201211007829</v>
      </c>
      <c r="M90" s="21">
        <v>20</v>
      </c>
      <c r="N90" s="25">
        <v>97.710402422015648</v>
      </c>
      <c r="O90" s="64">
        <v>670</v>
      </c>
    </row>
    <row r="91" spans="1:15">
      <c r="A91" s="47" t="s">
        <v>24</v>
      </c>
      <c r="B91" s="54">
        <v>65</v>
      </c>
      <c r="C91" s="46">
        <v>20</v>
      </c>
      <c r="D91" s="46">
        <v>20</v>
      </c>
      <c r="E91" s="19">
        <f t="shared" si="12"/>
        <v>2.5999999999999999E-2</v>
      </c>
      <c r="F91" s="19">
        <f t="shared" si="13"/>
        <v>7.8E-2</v>
      </c>
      <c r="G91" s="20">
        <f t="shared" si="14"/>
        <v>0.60000000000000009</v>
      </c>
      <c r="H91" s="55">
        <f t="shared" si="15"/>
        <v>0.13</v>
      </c>
      <c r="I91" s="22" t="e">
        <f t="shared" si="16"/>
        <v>#REF!</v>
      </c>
      <c r="J91" s="21" t="e">
        <f>MROUND(G91*#REF!,5)</f>
        <v>#REF!</v>
      </c>
      <c r="K91" s="23" t="e">
        <f t="shared" si="17"/>
        <v>#REF!</v>
      </c>
      <c r="L91" s="21">
        <v>608.8192749782188</v>
      </c>
      <c r="M91" s="21">
        <v>20</v>
      </c>
      <c r="N91" s="25">
        <v>121.76385499564375</v>
      </c>
      <c r="O91" s="64">
        <v>825</v>
      </c>
    </row>
    <row r="92" spans="1:15">
      <c r="A92" s="47" t="s">
        <v>24</v>
      </c>
      <c r="B92" s="54">
        <v>65</v>
      </c>
      <c r="C92" s="46">
        <v>25</v>
      </c>
      <c r="D92" s="46">
        <v>15</v>
      </c>
      <c r="E92" s="19">
        <f t="shared" si="12"/>
        <v>2.4375000000000001E-2</v>
      </c>
      <c r="F92" s="19">
        <f t="shared" si="13"/>
        <v>7.3124999999999996E-2</v>
      </c>
      <c r="G92" s="20">
        <f t="shared" si="14"/>
        <v>0.59499999999999997</v>
      </c>
      <c r="H92" s="55">
        <f t="shared" si="15"/>
        <v>0.16250000000000001</v>
      </c>
      <c r="I92" s="22" t="e">
        <f t="shared" si="16"/>
        <v>#REF!</v>
      </c>
      <c r="J92" s="21" t="e">
        <f>MROUND(G92*#REF!,5)</f>
        <v>#REF!</v>
      </c>
      <c r="K92" s="23" t="e">
        <f t="shared" si="17"/>
        <v>#REF!</v>
      </c>
      <c r="L92" s="21">
        <v>587.49199837446736</v>
      </c>
      <c r="M92" s="21">
        <v>20</v>
      </c>
      <c r="N92" s="25">
        <v>117.49839967489348</v>
      </c>
      <c r="O92" s="64">
        <v>795</v>
      </c>
    </row>
    <row r="93" spans="1:15">
      <c r="A93" s="47" t="s">
        <v>24</v>
      </c>
      <c r="B93" s="54">
        <v>65</v>
      </c>
      <c r="C93" s="46">
        <v>25</v>
      </c>
      <c r="D93" s="46">
        <v>20</v>
      </c>
      <c r="E93" s="19">
        <f t="shared" si="12"/>
        <v>3.2500000000000001E-2</v>
      </c>
      <c r="F93" s="19">
        <f t="shared" si="13"/>
        <v>9.7500000000000003E-2</v>
      </c>
      <c r="G93" s="20">
        <f t="shared" si="14"/>
        <v>0.68500000000000005</v>
      </c>
      <c r="H93" s="55">
        <f t="shared" si="15"/>
        <v>0.16250000000000001</v>
      </c>
      <c r="I93" s="22" t="e">
        <f t="shared" si="16"/>
        <v>#REF!</v>
      </c>
      <c r="J93" s="21" t="e">
        <f>MROUND(G93*#REF!,5)</f>
        <v>#REF!</v>
      </c>
      <c r="K93" s="23" t="e">
        <f t="shared" si="17"/>
        <v>#REF!</v>
      </c>
      <c r="L93" s="21">
        <v>730.09340470526604</v>
      </c>
      <c r="M93" s="21">
        <v>20</v>
      </c>
      <c r="N93" s="25">
        <v>146.01868094105322</v>
      </c>
      <c r="O93" s="64">
        <v>985</v>
      </c>
    </row>
    <row r="94" spans="1:15">
      <c r="A94" s="47" t="s">
        <v>24</v>
      </c>
      <c r="B94" s="54">
        <v>65</v>
      </c>
      <c r="C94" s="46">
        <v>25</v>
      </c>
      <c r="D94" s="46">
        <v>25</v>
      </c>
      <c r="E94" s="19">
        <f t="shared" si="12"/>
        <v>4.0625000000000001E-2</v>
      </c>
      <c r="F94" s="19">
        <f t="shared" si="13"/>
        <v>0.12187500000000001</v>
      </c>
      <c r="G94" s="20">
        <f t="shared" si="14"/>
        <v>0.77500000000000002</v>
      </c>
      <c r="H94" s="55">
        <f t="shared" si="15"/>
        <v>0.16250000000000001</v>
      </c>
      <c r="I94" s="22" t="e">
        <f t="shared" si="16"/>
        <v>#REF!</v>
      </c>
      <c r="J94" s="21" t="e">
        <f>MROUND(G94*#REF!,5)</f>
        <v>#REF!</v>
      </c>
      <c r="K94" s="23" t="e">
        <f t="shared" si="17"/>
        <v>#REF!</v>
      </c>
      <c r="L94" s="21">
        <v>872.69481103606495</v>
      </c>
      <c r="M94" s="21">
        <v>20</v>
      </c>
      <c r="N94" s="25">
        <v>174.53896220721296</v>
      </c>
      <c r="O94" s="64">
        <v>1165</v>
      </c>
    </row>
    <row r="95" spans="1:15">
      <c r="A95" s="47" t="s">
        <v>24</v>
      </c>
      <c r="B95" s="54">
        <v>65</v>
      </c>
      <c r="C95" s="46">
        <v>30</v>
      </c>
      <c r="D95" s="46">
        <v>20</v>
      </c>
      <c r="E95" s="19">
        <f t="shared" si="12"/>
        <v>3.9E-2</v>
      </c>
      <c r="F95" s="19">
        <f t="shared" si="13"/>
        <v>0.11699999999999999</v>
      </c>
      <c r="G95" s="20">
        <f t="shared" si="14"/>
        <v>0.77</v>
      </c>
      <c r="H95" s="55">
        <f t="shared" si="15"/>
        <v>0.19500000000000001</v>
      </c>
      <c r="I95" s="22" t="e">
        <f t="shared" si="16"/>
        <v>#REF!</v>
      </c>
      <c r="J95" s="21" t="e">
        <f>MROUND(G95*#REF!,5)</f>
        <v>#REF!</v>
      </c>
      <c r="K95" s="23" t="e">
        <f t="shared" si="17"/>
        <v>#REF!</v>
      </c>
      <c r="L95" s="21">
        <v>851.36753443231339</v>
      </c>
      <c r="M95" s="21">
        <v>20</v>
      </c>
      <c r="N95" s="25">
        <v>170.27350688646268</v>
      </c>
      <c r="O95" s="64">
        <v>1145</v>
      </c>
    </row>
    <row r="96" spans="1:15">
      <c r="A96" s="47" t="s">
        <v>24</v>
      </c>
      <c r="B96" s="54">
        <v>65</v>
      </c>
      <c r="C96" s="46">
        <v>30</v>
      </c>
      <c r="D96" s="46">
        <v>25</v>
      </c>
      <c r="E96" s="19">
        <f t="shared" si="12"/>
        <v>4.8750000000000002E-2</v>
      </c>
      <c r="F96" s="19">
        <f t="shared" si="13"/>
        <v>0.14624999999999999</v>
      </c>
      <c r="G96" s="20">
        <f t="shared" si="14"/>
        <v>0.86499999999999999</v>
      </c>
      <c r="H96" s="55">
        <f t="shared" si="15"/>
        <v>0.19500000000000001</v>
      </c>
      <c r="I96" s="22" t="e">
        <f t="shared" si="16"/>
        <v>#REF!</v>
      </c>
      <c r="J96" s="21" t="e">
        <f>MROUND(G96*#REF!,5)</f>
        <v>#REF!</v>
      </c>
      <c r="K96" s="23" t="e">
        <f t="shared" si="17"/>
        <v>#REF!</v>
      </c>
      <c r="L96" s="21">
        <v>1016.3030842257704</v>
      </c>
      <c r="M96" s="21">
        <v>20</v>
      </c>
      <c r="N96" s="25">
        <v>203.26061684515406</v>
      </c>
      <c r="O96" s="64">
        <v>1345</v>
      </c>
    </row>
    <row r="97" spans="1:15">
      <c r="A97" s="47" t="s">
        <v>24</v>
      </c>
      <c r="B97" s="54">
        <v>70</v>
      </c>
      <c r="C97" s="46">
        <v>20</v>
      </c>
      <c r="D97" s="46">
        <v>15</v>
      </c>
      <c r="E97" s="19">
        <f t="shared" si="12"/>
        <v>2.1000000000000001E-2</v>
      </c>
      <c r="F97" s="19">
        <f t="shared" si="13"/>
        <v>6.3E-2</v>
      </c>
      <c r="G97" s="20">
        <f t="shared" si="14"/>
        <v>0.55000000000000004</v>
      </c>
      <c r="H97" s="55">
        <f t="shared" si="15"/>
        <v>0.14000000000000001</v>
      </c>
      <c r="I97" s="22" t="e">
        <f t="shared" si="16"/>
        <v>#REF!</v>
      </c>
      <c r="J97" s="21" t="e">
        <f>MROUND(G97*#REF!,5)</f>
        <v>#REF!</v>
      </c>
      <c r="K97" s="23" t="e">
        <f t="shared" si="17"/>
        <v>#REF!</v>
      </c>
      <c r="L97" s="21">
        <v>523.33680369147669</v>
      </c>
      <c r="M97" s="21">
        <v>30</v>
      </c>
      <c r="N97" s="25">
        <v>157.00104110744303</v>
      </c>
      <c r="O97" s="64">
        <v>805</v>
      </c>
    </row>
    <row r="98" spans="1:15">
      <c r="A98" s="47" t="s">
        <v>24</v>
      </c>
      <c r="B98" s="54">
        <v>70</v>
      </c>
      <c r="C98" s="46">
        <v>20</v>
      </c>
      <c r="D98" s="46">
        <v>20</v>
      </c>
      <c r="E98" s="19">
        <f t="shared" si="12"/>
        <v>2.8000000000000001E-2</v>
      </c>
      <c r="F98" s="19">
        <f t="shared" si="13"/>
        <v>8.4000000000000005E-2</v>
      </c>
      <c r="G98" s="20">
        <f t="shared" si="14"/>
        <v>0.64000000000000012</v>
      </c>
      <c r="H98" s="55">
        <f t="shared" si="15"/>
        <v>0.14000000000000001</v>
      </c>
      <c r="I98" s="22" t="e">
        <f t="shared" si="16"/>
        <v>#REF!</v>
      </c>
      <c r="J98" s="21" t="e">
        <f>MROUND(G98*#REF!,5)</f>
        <v>#REF!</v>
      </c>
      <c r="K98" s="23" t="e">
        <f t="shared" si="17"/>
        <v>#REF!</v>
      </c>
      <c r="L98" s="21">
        <v>651.92335033019458</v>
      </c>
      <c r="M98" s="21">
        <v>30</v>
      </c>
      <c r="N98" s="25">
        <v>195.57700509905837</v>
      </c>
      <c r="O98" s="64">
        <v>1015</v>
      </c>
    </row>
    <row r="99" spans="1:15">
      <c r="A99" s="47" t="s">
        <v>24</v>
      </c>
      <c r="B99" s="54">
        <v>70</v>
      </c>
      <c r="C99" s="46">
        <v>25</v>
      </c>
      <c r="D99" s="46">
        <v>15</v>
      </c>
      <c r="E99" s="19">
        <f t="shared" si="12"/>
        <v>2.6249999999999999E-2</v>
      </c>
      <c r="F99" s="19">
        <f t="shared" si="13"/>
        <v>7.8750000000000001E-2</v>
      </c>
      <c r="G99" s="20">
        <f t="shared" si="14"/>
        <v>0.63500000000000001</v>
      </c>
      <c r="H99" s="55">
        <f t="shared" si="15"/>
        <v>0.17499999999999999</v>
      </c>
      <c r="I99" s="22" t="e">
        <f t="shared" si="16"/>
        <v>#REF!</v>
      </c>
      <c r="J99" s="21" t="e">
        <f>MROUND(G99*#REF!,5)</f>
        <v>#REF!</v>
      </c>
      <c r="K99" s="23" t="e">
        <f t="shared" si="17"/>
        <v>#REF!</v>
      </c>
      <c r="L99" s="21">
        <v>629.18852502328218</v>
      </c>
      <c r="M99" s="21">
        <v>30</v>
      </c>
      <c r="N99" s="25">
        <v>188.75655750698465</v>
      </c>
      <c r="O99" s="64">
        <v>975</v>
      </c>
    </row>
    <row r="100" spans="1:15">
      <c r="A100" s="47" t="s">
        <v>24</v>
      </c>
      <c r="B100" s="54">
        <v>70</v>
      </c>
      <c r="C100" s="46">
        <v>25</v>
      </c>
      <c r="D100" s="46">
        <v>20</v>
      </c>
      <c r="E100" s="19">
        <f t="shared" si="12"/>
        <v>3.5000000000000003E-2</v>
      </c>
      <c r="F100" s="19">
        <f t="shared" si="13"/>
        <v>0.10500000000000001</v>
      </c>
      <c r="G100" s="20">
        <f t="shared" si="14"/>
        <v>0.73</v>
      </c>
      <c r="H100" s="55">
        <f t="shared" si="15"/>
        <v>0.17499999999999999</v>
      </c>
      <c r="I100" s="22" t="e">
        <f t="shared" si="16"/>
        <v>#REF!</v>
      </c>
      <c r="J100" s="21" t="e">
        <f>MROUND(G100*#REF!,5)</f>
        <v>#REF!</v>
      </c>
      <c r="K100" s="23" t="e">
        <f t="shared" si="17"/>
        <v>#REF!</v>
      </c>
      <c r="L100" s="21">
        <v>781.59421512465838</v>
      </c>
      <c r="M100" s="21">
        <v>30</v>
      </c>
      <c r="N100" s="25">
        <v>234.47826453739751</v>
      </c>
      <c r="O100" s="64">
        <v>1215</v>
      </c>
    </row>
    <row r="101" spans="1:15">
      <c r="A101" s="47" t="s">
        <v>24</v>
      </c>
      <c r="B101" s="54">
        <v>70</v>
      </c>
      <c r="C101" s="46">
        <v>30</v>
      </c>
      <c r="D101" s="46">
        <v>20</v>
      </c>
      <c r="E101" s="19">
        <f t="shared" si="12"/>
        <v>4.2000000000000003E-2</v>
      </c>
      <c r="F101" s="19">
        <f t="shared" si="13"/>
        <v>0.126</v>
      </c>
      <c r="G101" s="20">
        <f t="shared" si="14"/>
        <v>0.82000000000000006</v>
      </c>
      <c r="H101" s="55">
        <f t="shared" si="15"/>
        <v>0.21</v>
      </c>
      <c r="I101" s="22" t="e">
        <f t="shared" si="16"/>
        <v>#REF!</v>
      </c>
      <c r="J101" s="21" t="e">
        <f>MROUND(G101*#REF!,5)</f>
        <v>#REF!</v>
      </c>
      <c r="K101" s="23" t="e">
        <f t="shared" si="17"/>
        <v>#REF!</v>
      </c>
      <c r="L101" s="21">
        <v>911.2650799191224</v>
      </c>
      <c r="M101" s="21">
        <v>30</v>
      </c>
      <c r="N101" s="25">
        <v>273.37952397573673</v>
      </c>
      <c r="O101" s="64">
        <v>1415</v>
      </c>
    </row>
    <row r="102" spans="1:15">
      <c r="A102" s="47" t="s">
        <v>24</v>
      </c>
      <c r="B102" s="54">
        <v>70</v>
      </c>
      <c r="C102" s="46">
        <v>30</v>
      </c>
      <c r="D102" s="46">
        <v>25</v>
      </c>
      <c r="E102" s="19">
        <f t="shared" si="12"/>
        <v>5.2499999999999998E-2</v>
      </c>
      <c r="F102" s="19">
        <f t="shared" si="13"/>
        <v>0.1575</v>
      </c>
      <c r="G102" s="20">
        <f t="shared" si="14"/>
        <v>0.91999999999999993</v>
      </c>
      <c r="H102" s="55">
        <f t="shared" si="15"/>
        <v>0.21</v>
      </c>
      <c r="I102" s="22" t="e">
        <f t="shared" si="16"/>
        <v>#REF!</v>
      </c>
      <c r="J102" s="21" t="e">
        <f>MROUND(G102*#REF!,5)</f>
        <v>#REF!</v>
      </c>
      <c r="K102" s="23" t="e">
        <f t="shared" si="17"/>
        <v>#REF!</v>
      </c>
      <c r="L102" s="21">
        <v>1087.4899134831567</v>
      </c>
      <c r="M102" s="21">
        <v>30</v>
      </c>
      <c r="N102" s="25">
        <v>326.24697404494697</v>
      </c>
      <c r="O102" s="64">
        <v>1685</v>
      </c>
    </row>
    <row r="103" spans="1:15">
      <c r="A103" s="47" t="s">
        <v>24</v>
      </c>
      <c r="B103" s="54">
        <v>80</v>
      </c>
      <c r="C103" s="46">
        <v>20</v>
      </c>
      <c r="D103" s="46">
        <v>15</v>
      </c>
      <c r="E103" s="19">
        <f t="shared" si="12"/>
        <v>2.4E-2</v>
      </c>
      <c r="F103" s="19">
        <f t="shared" si="13"/>
        <v>7.2000000000000008E-2</v>
      </c>
      <c r="G103" s="20">
        <f t="shared" si="14"/>
        <v>0.62</v>
      </c>
      <c r="H103" s="55">
        <f t="shared" si="15"/>
        <v>0.16</v>
      </c>
      <c r="I103" s="22" t="e">
        <f t="shared" si="16"/>
        <v>#REF!</v>
      </c>
      <c r="J103" s="21" t="e">
        <f>MROUND(G103*#REF!,5)</f>
        <v>#REF!</v>
      </c>
      <c r="K103" s="23" t="e">
        <f t="shared" si="17"/>
        <v>#REF!</v>
      </c>
      <c r="L103" s="21">
        <v>592.90638685427348</v>
      </c>
      <c r="M103" s="21">
        <v>30</v>
      </c>
      <c r="N103" s="25">
        <v>177.87191605628206</v>
      </c>
      <c r="O103" s="64">
        <v>925</v>
      </c>
    </row>
    <row r="104" spans="1:15">
      <c r="A104" s="47" t="s">
        <v>24</v>
      </c>
      <c r="B104" s="54">
        <v>80</v>
      </c>
      <c r="C104" s="46">
        <v>20</v>
      </c>
      <c r="D104" s="46">
        <v>20</v>
      </c>
      <c r="E104" s="19">
        <f t="shared" si="12"/>
        <v>3.2000000000000001E-2</v>
      </c>
      <c r="F104" s="19">
        <f t="shared" si="13"/>
        <v>9.6000000000000002E-2</v>
      </c>
      <c r="G104" s="20">
        <f t="shared" si="14"/>
        <v>0.72</v>
      </c>
      <c r="H104" s="55">
        <f t="shared" si="15"/>
        <v>0.16</v>
      </c>
      <c r="I104" s="22" t="e">
        <f t="shared" si="16"/>
        <v>#REF!</v>
      </c>
      <c r="J104" s="21" t="e">
        <f>MROUND(G104*#REF!,5)</f>
        <v>#REF!</v>
      </c>
      <c r="K104" s="23" t="e">
        <f t="shared" si="17"/>
        <v>#REF!</v>
      </c>
      <c r="L104" s="21">
        <v>738.13150103414637</v>
      </c>
      <c r="M104" s="21">
        <v>30</v>
      </c>
      <c r="N104" s="25">
        <v>221.43945031024393</v>
      </c>
      <c r="O104" s="64">
        <v>1135</v>
      </c>
    </row>
    <row r="105" spans="1:15">
      <c r="A105" s="47" t="s">
        <v>24</v>
      </c>
      <c r="B105" s="54">
        <v>80</v>
      </c>
      <c r="C105" s="46">
        <v>25</v>
      </c>
      <c r="D105" s="46">
        <v>20</v>
      </c>
      <c r="E105" s="19">
        <f t="shared" si="12"/>
        <v>0.04</v>
      </c>
      <c r="F105" s="19">
        <f t="shared" si="13"/>
        <v>0.12</v>
      </c>
      <c r="G105" s="20">
        <f t="shared" si="14"/>
        <v>0.82000000000000006</v>
      </c>
      <c r="H105" s="55">
        <f t="shared" si="15"/>
        <v>0.2</v>
      </c>
      <c r="I105" s="22" t="e">
        <f t="shared" si="16"/>
        <v>#REF!</v>
      </c>
      <c r="J105" s="21" t="e">
        <f>MROUND(G105*#REF!,5)</f>
        <v>#REF!</v>
      </c>
      <c r="K105" s="23" t="e">
        <f t="shared" si="17"/>
        <v>#REF!</v>
      </c>
      <c r="L105" s="21">
        <v>884.59583596344328</v>
      </c>
      <c r="M105" s="21">
        <v>30</v>
      </c>
      <c r="N105" s="25">
        <v>265.37875078903301</v>
      </c>
      <c r="O105" s="64">
        <v>1370</v>
      </c>
    </row>
    <row r="106" spans="1:15">
      <c r="A106" s="47" t="s">
        <v>24</v>
      </c>
      <c r="B106" s="54">
        <v>80</v>
      </c>
      <c r="C106" s="46">
        <v>30</v>
      </c>
      <c r="D106" s="46">
        <v>20</v>
      </c>
      <c r="E106" s="19">
        <f t="shared" si="12"/>
        <v>4.8000000000000001E-2</v>
      </c>
      <c r="F106" s="19">
        <f t="shared" si="13"/>
        <v>0.14400000000000002</v>
      </c>
      <c r="G106" s="20">
        <f t="shared" si="14"/>
        <v>0.91999999999999993</v>
      </c>
      <c r="H106" s="55">
        <f t="shared" si="15"/>
        <v>0.24</v>
      </c>
      <c r="I106" s="22" t="e">
        <f t="shared" si="16"/>
        <v>#REF!</v>
      </c>
      <c r="J106" s="21" t="e">
        <f>MROUND(G106*#REF!,5)</f>
        <v>#REF!</v>
      </c>
      <c r="K106" s="23" t="e">
        <f t="shared" si="17"/>
        <v>#REF!</v>
      </c>
      <c r="L106" s="21">
        <v>1031.0601708927402</v>
      </c>
      <c r="M106" s="21">
        <v>30</v>
      </c>
      <c r="N106" s="25">
        <v>309.31805126782206</v>
      </c>
      <c r="O106" s="64">
        <v>1595</v>
      </c>
    </row>
    <row r="107" spans="1:15">
      <c r="A107" s="47" t="s">
        <v>24</v>
      </c>
      <c r="B107" s="54">
        <v>80</v>
      </c>
      <c r="C107" s="46">
        <v>30</v>
      </c>
      <c r="D107" s="46">
        <v>25</v>
      </c>
      <c r="E107" s="19">
        <f t="shared" si="12"/>
        <v>0.06</v>
      </c>
      <c r="F107" s="19">
        <f t="shared" si="13"/>
        <v>0.18</v>
      </c>
      <c r="G107" s="20">
        <f t="shared" si="14"/>
        <v>1.03</v>
      </c>
      <c r="H107" s="55">
        <f t="shared" si="15"/>
        <v>0.24</v>
      </c>
      <c r="I107" s="22" t="e">
        <f t="shared" si="16"/>
        <v>#REF!</v>
      </c>
      <c r="J107" s="21" t="e">
        <f>MROUND(G107*#REF!,5)</f>
        <v>#REF!</v>
      </c>
      <c r="K107" s="23" t="e">
        <f t="shared" si="17"/>
        <v>#REF!</v>
      </c>
      <c r="L107" s="21">
        <v>1229.8635719979295</v>
      </c>
      <c r="M107" s="21">
        <v>30</v>
      </c>
      <c r="N107" s="25">
        <v>368.95907159937889</v>
      </c>
      <c r="O107" s="64">
        <v>1910</v>
      </c>
    </row>
    <row r="108" spans="1:15">
      <c r="A108" s="47" t="s">
        <v>24</v>
      </c>
      <c r="B108" s="54">
        <v>90</v>
      </c>
      <c r="C108" s="46">
        <v>20</v>
      </c>
      <c r="D108" s="46">
        <v>15</v>
      </c>
      <c r="E108" s="19">
        <f t="shared" si="12"/>
        <v>2.7E-2</v>
      </c>
      <c r="F108" s="19">
        <f t="shared" si="13"/>
        <v>8.1000000000000003E-2</v>
      </c>
      <c r="G108" s="20">
        <f t="shared" si="14"/>
        <v>0.69</v>
      </c>
      <c r="H108" s="55">
        <f t="shared" si="15"/>
        <v>0.18</v>
      </c>
      <c r="I108" s="22" t="e">
        <f t="shared" si="16"/>
        <v>#REF!</v>
      </c>
      <c r="J108" s="21" t="e">
        <f>MROUND(G108*#REF!,5)</f>
        <v>#REF!</v>
      </c>
      <c r="K108" s="23" t="e">
        <f t="shared" si="17"/>
        <v>#REF!</v>
      </c>
      <c r="L108" s="21">
        <v>662.47597001707027</v>
      </c>
      <c r="M108" s="21">
        <v>40</v>
      </c>
      <c r="N108" s="25">
        <v>264.99038800682808</v>
      </c>
      <c r="O108" s="64">
        <v>1025</v>
      </c>
    </row>
    <row r="109" spans="1:15">
      <c r="A109" s="47" t="s">
        <v>24</v>
      </c>
      <c r="B109" s="54">
        <v>90</v>
      </c>
      <c r="C109" s="46">
        <v>20</v>
      </c>
      <c r="D109" s="46">
        <v>20</v>
      </c>
      <c r="E109" s="19">
        <f t="shared" si="12"/>
        <v>3.5999999999999997E-2</v>
      </c>
      <c r="F109" s="19">
        <f t="shared" si="13"/>
        <v>0.10799999999999998</v>
      </c>
      <c r="G109" s="20">
        <f t="shared" si="14"/>
        <v>0.8</v>
      </c>
      <c r="H109" s="55">
        <f t="shared" si="15"/>
        <v>0.18</v>
      </c>
      <c r="I109" s="22" t="e">
        <f t="shared" si="16"/>
        <v>#REF!</v>
      </c>
      <c r="J109" s="21" t="e">
        <f>MROUND(G109*#REF!,5)</f>
        <v>#REF!</v>
      </c>
      <c r="K109" s="23" t="e">
        <f t="shared" si="17"/>
        <v>#REF!</v>
      </c>
      <c r="L109" s="21">
        <v>824.33965173809804</v>
      </c>
      <c r="M109" s="21">
        <v>40</v>
      </c>
      <c r="N109" s="25">
        <v>329.73586069523924</v>
      </c>
      <c r="O109" s="64">
        <v>1265</v>
      </c>
    </row>
    <row r="110" spans="1:15" ht="13.5" thickBot="1">
      <c r="A110" s="47" t="s">
        <v>24</v>
      </c>
      <c r="B110" s="54">
        <v>90</v>
      </c>
      <c r="C110" s="46">
        <v>25</v>
      </c>
      <c r="D110" s="46">
        <v>20</v>
      </c>
      <c r="E110" s="19">
        <f t="shared" si="12"/>
        <v>4.4999999999999998E-2</v>
      </c>
      <c r="F110" s="19">
        <f t="shared" si="13"/>
        <v>0.13500000000000001</v>
      </c>
      <c r="G110" s="20">
        <f t="shared" si="14"/>
        <v>0.91</v>
      </c>
      <c r="H110" s="55">
        <f t="shared" si="15"/>
        <v>0.22500000000000001</v>
      </c>
      <c r="I110" s="22" t="e">
        <f t="shared" si="16"/>
        <v>#REF!</v>
      </c>
      <c r="J110" s="21" t="e">
        <f>MROUND(G110*#REF!,5)</f>
        <v>#REF!</v>
      </c>
      <c r="K110" s="23" t="e">
        <f t="shared" si="17"/>
        <v>#REF!</v>
      </c>
      <c r="L110" s="21">
        <v>987.59745680222795</v>
      </c>
      <c r="M110" s="21">
        <v>40</v>
      </c>
      <c r="N110" s="25">
        <v>395.03898272089123</v>
      </c>
      <c r="O110" s="64">
        <v>1524</v>
      </c>
    </row>
    <row r="111" spans="1:15" ht="12.75" customHeight="1">
      <c r="A111" s="73" t="s">
        <v>2</v>
      </c>
      <c r="B111" s="75" t="s">
        <v>3</v>
      </c>
      <c r="C111" s="77" t="s">
        <v>4</v>
      </c>
      <c r="D111" s="77" t="s">
        <v>5</v>
      </c>
      <c r="E111" s="79" t="s">
        <v>6</v>
      </c>
      <c r="F111" s="79" t="s">
        <v>7</v>
      </c>
      <c r="G111" s="79" t="s">
        <v>8</v>
      </c>
      <c r="H111" s="79" t="s">
        <v>9</v>
      </c>
      <c r="I111" s="83" t="s">
        <v>10</v>
      </c>
      <c r="J111" s="85" t="s">
        <v>10</v>
      </c>
      <c r="K111" s="83" t="s">
        <v>10</v>
      </c>
      <c r="L111" s="87" t="s">
        <v>11</v>
      </c>
      <c r="M111" s="89" t="s">
        <v>12</v>
      </c>
      <c r="N111" s="91" t="s">
        <v>12</v>
      </c>
      <c r="O111" s="81" t="s">
        <v>13</v>
      </c>
    </row>
    <row r="112" spans="1:15" ht="13.5" thickBot="1">
      <c r="A112" s="74"/>
      <c r="B112" s="76"/>
      <c r="C112" s="78"/>
      <c r="D112" s="78"/>
      <c r="E112" s="80"/>
      <c r="F112" s="80"/>
      <c r="G112" s="80"/>
      <c r="H112" s="80"/>
      <c r="I112" s="84"/>
      <c r="J112" s="86"/>
      <c r="K112" s="84"/>
      <c r="L112" s="88"/>
      <c r="M112" s="90"/>
      <c r="N112" s="92"/>
      <c r="O112" s="82"/>
    </row>
    <row r="113" spans="1:15" ht="15.75">
      <c r="A113" s="158" t="s">
        <v>24</v>
      </c>
      <c r="B113" s="159">
        <v>90</v>
      </c>
      <c r="C113" s="160">
        <v>30</v>
      </c>
      <c r="D113" s="160">
        <v>20</v>
      </c>
      <c r="E113" s="112">
        <f t="shared" si="12"/>
        <v>5.3999999999999999E-2</v>
      </c>
      <c r="F113" s="112">
        <f t="shared" si="13"/>
        <v>0.16200000000000001</v>
      </c>
      <c r="G113" s="113">
        <f t="shared" si="14"/>
        <v>1.02</v>
      </c>
      <c r="H113" s="161">
        <f t="shared" si="15"/>
        <v>0.27</v>
      </c>
      <c r="I113" s="114" t="e">
        <f t="shared" si="16"/>
        <v>#REF!</v>
      </c>
      <c r="J113" s="115" t="e">
        <f>MROUND(G113*#REF!,5)</f>
        <v>#REF!</v>
      </c>
      <c r="K113" s="116" t="e">
        <f t="shared" si="17"/>
        <v>#REF!</v>
      </c>
      <c r="L113" s="115">
        <v>1150.8552618663578</v>
      </c>
      <c r="M113" s="115">
        <v>40</v>
      </c>
      <c r="N113" s="118">
        <v>460.3421047465431</v>
      </c>
      <c r="O113" s="119">
        <v>1785</v>
      </c>
    </row>
    <row r="114" spans="1:15" ht="15.75">
      <c r="A114" s="158" t="s">
        <v>24</v>
      </c>
      <c r="B114" s="159">
        <v>90</v>
      </c>
      <c r="C114" s="160">
        <v>30</v>
      </c>
      <c r="D114" s="160">
        <v>25</v>
      </c>
      <c r="E114" s="112">
        <f t="shared" si="12"/>
        <v>6.7500000000000004E-2</v>
      </c>
      <c r="F114" s="112">
        <f t="shared" si="13"/>
        <v>0.20250000000000001</v>
      </c>
      <c r="G114" s="113">
        <f t="shared" si="14"/>
        <v>1.1400000000000001</v>
      </c>
      <c r="H114" s="161">
        <f t="shared" si="15"/>
        <v>0.27</v>
      </c>
      <c r="I114" s="114" t="e">
        <f t="shared" si="16"/>
        <v>#REF!</v>
      </c>
      <c r="J114" s="115" t="e">
        <f>MROUND(G114*#REF!,5)</f>
        <v>#REF!</v>
      </c>
      <c r="K114" s="116" t="e">
        <f t="shared" si="17"/>
        <v>#REF!</v>
      </c>
      <c r="L114" s="115">
        <v>1372.2372305127021</v>
      </c>
      <c r="M114" s="115">
        <v>40</v>
      </c>
      <c r="N114" s="118">
        <v>548.89489220508085</v>
      </c>
      <c r="O114" s="119">
        <v>2035</v>
      </c>
    </row>
    <row r="115" spans="1:15" ht="15.75">
      <c r="A115" s="158" t="s">
        <v>24</v>
      </c>
      <c r="B115" s="159">
        <v>100</v>
      </c>
      <c r="C115" s="160">
        <v>20</v>
      </c>
      <c r="D115" s="160">
        <v>15</v>
      </c>
      <c r="E115" s="112">
        <f t="shared" si="12"/>
        <v>0.03</v>
      </c>
      <c r="F115" s="112">
        <f t="shared" si="13"/>
        <v>0.09</v>
      </c>
      <c r="G115" s="113">
        <f t="shared" si="14"/>
        <v>0.76</v>
      </c>
      <c r="H115" s="161">
        <f t="shared" si="15"/>
        <v>0.2</v>
      </c>
      <c r="I115" s="114" t="e">
        <f t="shared" si="16"/>
        <v>#REF!</v>
      </c>
      <c r="J115" s="115" t="e">
        <f>MROUND(G115*#REF!,5)</f>
        <v>#REF!</v>
      </c>
      <c r="K115" s="116" t="e">
        <f t="shared" si="17"/>
        <v>#REF!</v>
      </c>
      <c r="L115" s="115">
        <v>732.04555317986706</v>
      </c>
      <c r="M115" s="115">
        <v>40</v>
      </c>
      <c r="N115" s="118">
        <v>292.81822127194681</v>
      </c>
      <c r="O115" s="119">
        <v>1285</v>
      </c>
    </row>
    <row r="116" spans="1:15" ht="15.75">
      <c r="A116" s="158" t="s">
        <v>24</v>
      </c>
      <c r="B116" s="159">
        <v>100</v>
      </c>
      <c r="C116" s="160">
        <v>20</v>
      </c>
      <c r="D116" s="160">
        <v>20</v>
      </c>
      <c r="E116" s="112">
        <f t="shared" si="12"/>
        <v>0.04</v>
      </c>
      <c r="F116" s="112">
        <f t="shared" si="13"/>
        <v>0.12</v>
      </c>
      <c r="G116" s="113">
        <f t="shared" si="14"/>
        <v>0.88000000000000012</v>
      </c>
      <c r="H116" s="161">
        <f t="shared" si="15"/>
        <v>0.2</v>
      </c>
      <c r="I116" s="114" t="e">
        <f t="shared" si="16"/>
        <v>#REF!</v>
      </c>
      <c r="J116" s="115" t="e">
        <f>MROUND(G116*#REF!,5)</f>
        <v>#REF!</v>
      </c>
      <c r="K116" s="116" t="e">
        <f t="shared" si="17"/>
        <v>#REF!</v>
      </c>
      <c r="L116" s="115">
        <v>910.54780244204994</v>
      </c>
      <c r="M116" s="115">
        <v>40</v>
      </c>
      <c r="N116" s="118">
        <v>364.21912097681997</v>
      </c>
      <c r="O116" s="119">
        <v>1595</v>
      </c>
    </row>
    <row r="117" spans="1:15" ht="15.75">
      <c r="A117" s="158" t="s">
        <v>24</v>
      </c>
      <c r="B117" s="159">
        <v>100</v>
      </c>
      <c r="C117" s="160">
        <v>25</v>
      </c>
      <c r="D117" s="160">
        <v>20</v>
      </c>
      <c r="E117" s="112">
        <f t="shared" si="12"/>
        <v>0.05</v>
      </c>
      <c r="F117" s="112">
        <f t="shared" si="13"/>
        <v>0.15000000000000002</v>
      </c>
      <c r="G117" s="113">
        <f t="shared" si="14"/>
        <v>1</v>
      </c>
      <c r="H117" s="161">
        <f t="shared" si="15"/>
        <v>0.25</v>
      </c>
      <c r="I117" s="114" t="e">
        <f t="shared" si="16"/>
        <v>#REF!</v>
      </c>
      <c r="J117" s="115" t="e">
        <f>MROUND(G117*#REF!,5)</f>
        <v>#REF!</v>
      </c>
      <c r="K117" s="116" t="e">
        <f t="shared" si="17"/>
        <v>#REF!</v>
      </c>
      <c r="L117" s="115">
        <v>1090.5990776410126</v>
      </c>
      <c r="M117" s="115">
        <v>40</v>
      </c>
      <c r="N117" s="118">
        <v>436.23963105640507</v>
      </c>
      <c r="O117" s="119">
        <v>1935</v>
      </c>
    </row>
    <row r="118" spans="1:15" ht="15.75">
      <c r="A118" s="158" t="s">
        <v>24</v>
      </c>
      <c r="B118" s="159">
        <v>100</v>
      </c>
      <c r="C118" s="160">
        <v>30</v>
      </c>
      <c r="D118" s="160">
        <v>20</v>
      </c>
      <c r="E118" s="112">
        <f t="shared" si="12"/>
        <v>0.06</v>
      </c>
      <c r="F118" s="112">
        <f t="shared" si="13"/>
        <v>0.18</v>
      </c>
      <c r="G118" s="113">
        <f t="shared" si="14"/>
        <v>1.1200000000000001</v>
      </c>
      <c r="H118" s="161">
        <f t="shared" si="15"/>
        <v>0.3</v>
      </c>
      <c r="I118" s="114" t="e">
        <f t="shared" si="16"/>
        <v>#REF!</v>
      </c>
      <c r="J118" s="115" t="e">
        <f>MROUND(G118*#REF!,5)</f>
        <v>#REF!</v>
      </c>
      <c r="K118" s="116" t="e">
        <f t="shared" si="17"/>
        <v>#REF!</v>
      </c>
      <c r="L118" s="115">
        <v>1270.6503528399753</v>
      </c>
      <c r="M118" s="115">
        <v>40</v>
      </c>
      <c r="N118" s="118">
        <v>508.26014113599012</v>
      </c>
      <c r="O118" s="119">
        <v>2255</v>
      </c>
    </row>
    <row r="119" spans="1:15" ht="15.75">
      <c r="A119" s="158" t="s">
        <v>24</v>
      </c>
      <c r="B119" s="159">
        <v>100</v>
      </c>
      <c r="C119" s="160">
        <v>30</v>
      </c>
      <c r="D119" s="160">
        <v>25</v>
      </c>
      <c r="E119" s="112">
        <f t="shared" si="12"/>
        <v>7.4999999999999997E-2</v>
      </c>
      <c r="F119" s="112">
        <f t="shared" si="13"/>
        <v>0.22499999999999998</v>
      </c>
      <c r="G119" s="113">
        <f t="shared" si="14"/>
        <v>1.25</v>
      </c>
      <c r="H119" s="161">
        <f t="shared" si="15"/>
        <v>0.3</v>
      </c>
      <c r="I119" s="114" t="e">
        <f t="shared" si="16"/>
        <v>#REF!</v>
      </c>
      <c r="J119" s="115" t="e">
        <f>MROUND(G119*#REF!,5)</f>
        <v>#REF!</v>
      </c>
      <c r="K119" s="116" t="e">
        <f t="shared" si="17"/>
        <v>#REF!</v>
      </c>
      <c r="L119" s="115">
        <v>1514.6108890274745</v>
      </c>
      <c r="M119" s="115">
        <v>40</v>
      </c>
      <c r="N119" s="118">
        <v>605.84435561098985</v>
      </c>
      <c r="O119" s="119">
        <v>2695</v>
      </c>
    </row>
    <row r="120" spans="1:15" ht="15.75">
      <c r="A120" s="158" t="s">
        <v>24</v>
      </c>
      <c r="B120" s="159">
        <v>110</v>
      </c>
      <c r="C120" s="160">
        <v>20</v>
      </c>
      <c r="D120" s="160">
        <v>15</v>
      </c>
      <c r="E120" s="112">
        <f t="shared" si="12"/>
        <v>3.3000000000000002E-2</v>
      </c>
      <c r="F120" s="112">
        <f t="shared" si="13"/>
        <v>9.9000000000000005E-2</v>
      </c>
      <c r="G120" s="113">
        <f t="shared" si="14"/>
        <v>0.83000000000000007</v>
      </c>
      <c r="H120" s="161">
        <f t="shared" si="15"/>
        <v>0.22</v>
      </c>
      <c r="I120" s="114" t="e">
        <f t="shared" si="16"/>
        <v>#REF!</v>
      </c>
      <c r="J120" s="115" t="e">
        <f>MROUND(G120*#REF!,5)</f>
        <v>#REF!</v>
      </c>
      <c r="K120" s="116" t="e">
        <f t="shared" si="17"/>
        <v>#REF!</v>
      </c>
      <c r="L120" s="115">
        <v>801.61513634266385</v>
      </c>
      <c r="M120" s="115">
        <v>40</v>
      </c>
      <c r="N120" s="118">
        <v>320.64605453706554</v>
      </c>
      <c r="O120" s="119">
        <v>1415</v>
      </c>
    </row>
    <row r="121" spans="1:15" ht="15.75">
      <c r="A121" s="158" t="s">
        <v>24</v>
      </c>
      <c r="B121" s="159">
        <v>110</v>
      </c>
      <c r="C121" s="160">
        <v>20</v>
      </c>
      <c r="D121" s="160">
        <v>20</v>
      </c>
      <c r="E121" s="112">
        <f t="shared" si="12"/>
        <v>4.3999999999999997E-2</v>
      </c>
      <c r="F121" s="112">
        <f t="shared" si="13"/>
        <v>0.13200000000000001</v>
      </c>
      <c r="G121" s="113">
        <f t="shared" si="14"/>
        <v>0.96</v>
      </c>
      <c r="H121" s="161">
        <f t="shared" si="15"/>
        <v>0.22</v>
      </c>
      <c r="I121" s="114" t="e">
        <f t="shared" si="16"/>
        <v>#REF!</v>
      </c>
      <c r="J121" s="115" t="e">
        <f>MROUND(G121*#REF!,5)</f>
        <v>#REF!</v>
      </c>
      <c r="K121" s="116" t="e">
        <f t="shared" si="17"/>
        <v>#REF!</v>
      </c>
      <c r="L121" s="115">
        <v>996.75595314600173</v>
      </c>
      <c r="M121" s="115">
        <v>40</v>
      </c>
      <c r="N121" s="118">
        <v>398.70238125840069</v>
      </c>
      <c r="O121" s="119">
        <v>1755</v>
      </c>
    </row>
    <row r="122" spans="1:15" ht="15.75">
      <c r="A122" s="158" t="s">
        <v>24</v>
      </c>
      <c r="B122" s="159">
        <v>110</v>
      </c>
      <c r="C122" s="160">
        <v>25</v>
      </c>
      <c r="D122" s="160">
        <v>20</v>
      </c>
      <c r="E122" s="112">
        <f t="shared" si="12"/>
        <v>5.5E-2</v>
      </c>
      <c r="F122" s="112">
        <f t="shared" si="13"/>
        <v>0.16500000000000001</v>
      </c>
      <c r="G122" s="113">
        <f t="shared" si="14"/>
        <v>1.0900000000000001</v>
      </c>
      <c r="H122" s="161">
        <f t="shared" si="15"/>
        <v>0.27500000000000002</v>
      </c>
      <c r="I122" s="114" t="e">
        <f t="shared" si="16"/>
        <v>#REF!</v>
      </c>
      <c r="J122" s="115" t="e">
        <f>MROUND(G122*#REF!,5)</f>
        <v>#REF!</v>
      </c>
      <c r="K122" s="116" t="e">
        <f t="shared" si="17"/>
        <v>#REF!</v>
      </c>
      <c r="L122" s="115">
        <v>1193.6006984797973</v>
      </c>
      <c r="M122" s="115">
        <v>40</v>
      </c>
      <c r="N122" s="118">
        <v>477.44027939191886</v>
      </c>
      <c r="O122" s="119">
        <v>2110</v>
      </c>
    </row>
    <row r="123" spans="1:15" ht="15.75">
      <c r="A123" s="158" t="s">
        <v>24</v>
      </c>
      <c r="B123" s="159">
        <v>110</v>
      </c>
      <c r="C123" s="160">
        <v>30</v>
      </c>
      <c r="D123" s="160">
        <v>20</v>
      </c>
      <c r="E123" s="112">
        <f t="shared" si="12"/>
        <v>6.6000000000000003E-2</v>
      </c>
      <c r="F123" s="112">
        <f t="shared" si="13"/>
        <v>0.19800000000000001</v>
      </c>
      <c r="G123" s="113">
        <f t="shared" si="14"/>
        <v>1.22</v>
      </c>
      <c r="H123" s="161">
        <f t="shared" si="15"/>
        <v>0.33</v>
      </c>
      <c r="I123" s="114" t="e">
        <f t="shared" si="16"/>
        <v>#REF!</v>
      </c>
      <c r="J123" s="115" t="e">
        <f>MROUND(G123*#REF!,5)</f>
        <v>#REF!</v>
      </c>
      <c r="K123" s="116" t="e">
        <f t="shared" si="17"/>
        <v>#REF!</v>
      </c>
      <c r="L123" s="115">
        <v>1390.4454438135931</v>
      </c>
      <c r="M123" s="115">
        <v>40</v>
      </c>
      <c r="N123" s="118">
        <v>556.17817752543715</v>
      </c>
      <c r="O123" s="119">
        <v>2475</v>
      </c>
    </row>
    <row r="124" spans="1:15" ht="15.75">
      <c r="A124" s="158" t="s">
        <v>24</v>
      </c>
      <c r="B124" s="159">
        <v>110</v>
      </c>
      <c r="C124" s="160">
        <v>30</v>
      </c>
      <c r="D124" s="160">
        <v>25</v>
      </c>
      <c r="E124" s="112">
        <f t="shared" si="12"/>
        <v>8.2500000000000004E-2</v>
      </c>
      <c r="F124" s="112">
        <f t="shared" si="13"/>
        <v>0.2475</v>
      </c>
      <c r="G124" s="113">
        <f t="shared" si="14"/>
        <v>1.36</v>
      </c>
      <c r="H124" s="161">
        <f t="shared" si="15"/>
        <v>0.33</v>
      </c>
      <c r="I124" s="114" t="e">
        <f t="shared" si="16"/>
        <v>#REF!</v>
      </c>
      <c r="J124" s="115" t="e">
        <f>MROUND(G124*#REF!,5)</f>
        <v>#REF!</v>
      </c>
      <c r="K124" s="116" t="e">
        <f t="shared" si="17"/>
        <v>#REF!</v>
      </c>
      <c r="L124" s="115">
        <v>1656.9845475422474</v>
      </c>
      <c r="M124" s="115">
        <v>40</v>
      </c>
      <c r="N124" s="118">
        <v>662.79381901689896</v>
      </c>
      <c r="O124" s="119">
        <v>2965</v>
      </c>
    </row>
    <row r="125" spans="1:15" ht="15.75">
      <c r="A125" s="158" t="s">
        <v>24</v>
      </c>
      <c r="B125" s="159">
        <v>120</v>
      </c>
      <c r="C125" s="160">
        <v>20</v>
      </c>
      <c r="D125" s="160">
        <v>15</v>
      </c>
      <c r="E125" s="112">
        <f t="shared" si="12"/>
        <v>3.5999999999999997E-2</v>
      </c>
      <c r="F125" s="112">
        <f t="shared" si="13"/>
        <v>0.10799999999999998</v>
      </c>
      <c r="G125" s="113">
        <f t="shared" si="14"/>
        <v>0.9</v>
      </c>
      <c r="H125" s="161">
        <f t="shared" si="15"/>
        <v>0.24</v>
      </c>
      <c r="I125" s="114" t="e">
        <f t="shared" si="16"/>
        <v>#REF!</v>
      </c>
      <c r="J125" s="115" t="e">
        <f>MROUND(G125*#REF!,5)</f>
        <v>#REF!</v>
      </c>
      <c r="K125" s="116" t="e">
        <f t="shared" si="17"/>
        <v>#REF!</v>
      </c>
      <c r="L125" s="115">
        <v>871.18471950546041</v>
      </c>
      <c r="M125" s="115">
        <v>40</v>
      </c>
      <c r="N125" s="118">
        <v>348.47388780218421</v>
      </c>
      <c r="O125" s="119">
        <v>1525</v>
      </c>
    </row>
    <row r="126" spans="1:15" ht="15.75">
      <c r="A126" s="158" t="s">
        <v>24</v>
      </c>
      <c r="B126" s="159">
        <v>120</v>
      </c>
      <c r="C126" s="160">
        <v>20</v>
      </c>
      <c r="D126" s="160">
        <v>20</v>
      </c>
      <c r="E126" s="112">
        <f t="shared" si="12"/>
        <v>4.8000000000000001E-2</v>
      </c>
      <c r="F126" s="112">
        <f t="shared" si="13"/>
        <v>0.14400000000000002</v>
      </c>
      <c r="G126" s="113">
        <f t="shared" si="14"/>
        <v>1.04</v>
      </c>
      <c r="H126" s="161">
        <f t="shared" si="15"/>
        <v>0.24</v>
      </c>
      <c r="I126" s="114" t="e">
        <f t="shared" si="16"/>
        <v>#REF!</v>
      </c>
      <c r="J126" s="115" t="e">
        <f>MROUND(G126*#REF!,5)</f>
        <v>#REF!</v>
      </c>
      <c r="K126" s="116" t="e">
        <f t="shared" si="17"/>
        <v>#REF!</v>
      </c>
      <c r="L126" s="115">
        <v>1082.9641038499535</v>
      </c>
      <c r="M126" s="115">
        <v>40</v>
      </c>
      <c r="N126" s="118">
        <v>433.18564153998142</v>
      </c>
      <c r="O126" s="119">
        <v>1915</v>
      </c>
    </row>
    <row r="127" spans="1:15" ht="15.75">
      <c r="A127" s="158" t="s">
        <v>24</v>
      </c>
      <c r="B127" s="159">
        <v>120</v>
      </c>
      <c r="C127" s="160">
        <v>25</v>
      </c>
      <c r="D127" s="160">
        <v>20</v>
      </c>
      <c r="E127" s="112">
        <f t="shared" si="12"/>
        <v>0.06</v>
      </c>
      <c r="F127" s="112">
        <f t="shared" si="13"/>
        <v>0.18</v>
      </c>
      <c r="G127" s="113">
        <f t="shared" si="14"/>
        <v>1.18</v>
      </c>
      <c r="H127" s="161">
        <f t="shared" si="15"/>
        <v>0.3</v>
      </c>
      <c r="I127" s="114" t="e">
        <f t="shared" si="16"/>
        <v>#REF!</v>
      </c>
      <c r="J127" s="115" t="e">
        <f>MROUND(G127*#REF!,5)</f>
        <v>#REF!</v>
      </c>
      <c r="K127" s="116" t="e">
        <f t="shared" si="17"/>
        <v>#REF!</v>
      </c>
      <c r="L127" s="115">
        <v>1296.602319318582</v>
      </c>
      <c r="M127" s="115">
        <v>40</v>
      </c>
      <c r="N127" s="118">
        <v>518.64092772743277</v>
      </c>
      <c r="O127" s="119">
        <v>2295</v>
      </c>
    </row>
    <row r="128" spans="1:15" ht="15.75">
      <c r="A128" s="158" t="s">
        <v>24</v>
      </c>
      <c r="B128" s="159">
        <v>120</v>
      </c>
      <c r="C128" s="160">
        <v>30</v>
      </c>
      <c r="D128" s="160">
        <v>20</v>
      </c>
      <c r="E128" s="112">
        <f t="shared" si="12"/>
        <v>7.1999999999999995E-2</v>
      </c>
      <c r="F128" s="112">
        <f t="shared" si="13"/>
        <v>0.21599999999999997</v>
      </c>
      <c r="G128" s="113">
        <f t="shared" si="14"/>
        <v>1.3199999999999998</v>
      </c>
      <c r="H128" s="161">
        <f t="shared" si="15"/>
        <v>0.36</v>
      </c>
      <c r="I128" s="114" t="e">
        <f t="shared" si="16"/>
        <v>#REF!</v>
      </c>
      <c r="J128" s="115" t="e">
        <f>MROUND(G128*#REF!,5)</f>
        <v>#REF!</v>
      </c>
      <c r="K128" s="116" t="e">
        <f t="shared" si="17"/>
        <v>#REF!</v>
      </c>
      <c r="L128" s="115">
        <v>1510.2405347872104</v>
      </c>
      <c r="M128" s="115">
        <v>40</v>
      </c>
      <c r="N128" s="118">
        <v>604.09621391488417</v>
      </c>
      <c r="O128" s="119">
        <v>2685</v>
      </c>
    </row>
    <row r="129" spans="1:15" ht="15.75">
      <c r="A129" s="158" t="s">
        <v>24</v>
      </c>
      <c r="B129" s="159">
        <v>120</v>
      </c>
      <c r="C129" s="160">
        <v>30</v>
      </c>
      <c r="D129" s="160">
        <v>25</v>
      </c>
      <c r="E129" s="112">
        <f t="shared" si="12"/>
        <v>0.09</v>
      </c>
      <c r="F129" s="112">
        <f t="shared" si="13"/>
        <v>0.27</v>
      </c>
      <c r="G129" s="113">
        <f t="shared" si="14"/>
        <v>1.47</v>
      </c>
      <c r="H129" s="161">
        <f t="shared" si="15"/>
        <v>0.36</v>
      </c>
      <c r="I129" s="114" t="e">
        <f t="shared" si="16"/>
        <v>#REF!</v>
      </c>
      <c r="J129" s="115" t="e">
        <f>MROUND(G129*#REF!,5)</f>
        <v>#REF!</v>
      </c>
      <c r="K129" s="116" t="e">
        <f t="shared" si="17"/>
        <v>#REF!</v>
      </c>
      <c r="L129" s="115">
        <v>1799.3582060570202</v>
      </c>
      <c r="M129" s="115">
        <v>40</v>
      </c>
      <c r="N129" s="118">
        <v>719.74328242280808</v>
      </c>
      <c r="O129" s="119">
        <v>3215</v>
      </c>
    </row>
    <row r="130" spans="1:15" ht="15.75">
      <c r="A130" s="158"/>
      <c r="B130" s="159"/>
      <c r="C130" s="160"/>
      <c r="D130" s="160"/>
      <c r="E130" s="112"/>
      <c r="F130" s="112"/>
      <c r="G130" s="113"/>
      <c r="H130" s="161"/>
      <c r="I130" s="114"/>
      <c r="J130" s="115"/>
      <c r="K130" s="116"/>
      <c r="L130" s="115"/>
      <c r="M130" s="114"/>
      <c r="N130" s="118"/>
      <c r="O130" s="119"/>
    </row>
    <row r="131" spans="1:15" ht="15.75">
      <c r="A131" s="158" t="s">
        <v>25</v>
      </c>
      <c r="B131" s="159">
        <v>50</v>
      </c>
      <c r="C131" s="160">
        <v>40</v>
      </c>
      <c r="D131" s="160">
        <v>30</v>
      </c>
      <c r="E131" s="112">
        <f t="shared" ref="E131:E149" si="18">B131*C131*D131/1000000</f>
        <v>0.06</v>
      </c>
      <c r="F131" s="112">
        <f t="shared" ref="F131:F149" si="19">E131*3</f>
        <v>0.18</v>
      </c>
      <c r="G131" s="113">
        <f t="shared" ref="G131:G149" si="20">B131*C131*2/10000+C131*D131*2/10000+B131*D131*2/10000</f>
        <v>0.94</v>
      </c>
      <c r="H131" s="113">
        <f t="shared" ref="H131:H149" si="21">B131*C131/10000</f>
        <v>0.2</v>
      </c>
      <c r="I131" s="114" t="e">
        <f t="shared" ref="I131:I149" si="22">MROUND(J131*0.9,5)</f>
        <v>#REF!</v>
      </c>
      <c r="J131" s="115" t="e">
        <f>MROUND(G131*#REF!,5)</f>
        <v>#REF!</v>
      </c>
      <c r="K131" s="116" t="e">
        <f t="shared" ref="K131:K149" si="23">MROUND(J131*1.1,5)</f>
        <v>#REF!</v>
      </c>
      <c r="L131" s="117">
        <v>1197.4947178355651</v>
      </c>
      <c r="M131" s="114">
        <v>50</v>
      </c>
      <c r="N131" s="185">
        <v>598.74735891778255</v>
      </c>
      <c r="O131" s="186">
        <v>2895</v>
      </c>
    </row>
    <row r="132" spans="1:15" ht="15.75">
      <c r="A132" s="158" t="s">
        <v>25</v>
      </c>
      <c r="B132" s="159">
        <v>60</v>
      </c>
      <c r="C132" s="160">
        <v>40</v>
      </c>
      <c r="D132" s="160">
        <v>30</v>
      </c>
      <c r="E132" s="112">
        <f t="shared" si="18"/>
        <v>7.1999999999999995E-2</v>
      </c>
      <c r="F132" s="112">
        <f t="shared" si="19"/>
        <v>0.21599999999999997</v>
      </c>
      <c r="G132" s="113">
        <f t="shared" si="20"/>
        <v>1.08</v>
      </c>
      <c r="H132" s="161">
        <f t="shared" si="21"/>
        <v>0.24</v>
      </c>
      <c r="I132" s="114" t="e">
        <f t="shared" si="22"/>
        <v>#REF!</v>
      </c>
      <c r="J132" s="115" t="e">
        <f>MROUND(G132*#REF!,5)</f>
        <v>#REF!</v>
      </c>
      <c r="K132" s="116" t="e">
        <f t="shared" si="23"/>
        <v>#REF!</v>
      </c>
      <c r="L132" s="117">
        <v>1407.9138841611582</v>
      </c>
      <c r="M132" s="114">
        <v>50</v>
      </c>
      <c r="N132" s="185">
        <v>703.95694208057898</v>
      </c>
      <c r="O132" s="186">
        <v>3395</v>
      </c>
    </row>
    <row r="133" spans="1:15" ht="15.75">
      <c r="A133" s="158" t="s">
        <v>25</v>
      </c>
      <c r="B133" s="159">
        <v>70</v>
      </c>
      <c r="C133" s="160">
        <v>40</v>
      </c>
      <c r="D133" s="160">
        <v>30</v>
      </c>
      <c r="E133" s="112">
        <f t="shared" si="18"/>
        <v>8.4000000000000005E-2</v>
      </c>
      <c r="F133" s="112">
        <f t="shared" si="19"/>
        <v>0.252</v>
      </c>
      <c r="G133" s="113">
        <f t="shared" si="20"/>
        <v>1.22</v>
      </c>
      <c r="H133" s="161">
        <f t="shared" si="21"/>
        <v>0.28000000000000003</v>
      </c>
      <c r="I133" s="114" t="e">
        <f t="shared" si="22"/>
        <v>#REF!</v>
      </c>
      <c r="J133" s="115" t="e">
        <f>MROUND(G133*#REF!,5)</f>
        <v>#REF!</v>
      </c>
      <c r="K133" s="116" t="e">
        <f t="shared" si="23"/>
        <v>#REF!</v>
      </c>
      <c r="L133" s="117">
        <v>1618.333050486752</v>
      </c>
      <c r="M133" s="114">
        <v>50</v>
      </c>
      <c r="N133" s="185">
        <v>809.16652524337599</v>
      </c>
      <c r="O133" s="186">
        <v>3905</v>
      </c>
    </row>
    <row r="134" spans="1:15" ht="15.75">
      <c r="A134" s="158" t="s">
        <v>25</v>
      </c>
      <c r="B134" s="159">
        <v>80</v>
      </c>
      <c r="C134" s="160">
        <v>40</v>
      </c>
      <c r="D134" s="160">
        <v>30</v>
      </c>
      <c r="E134" s="112">
        <f t="shared" si="18"/>
        <v>9.6000000000000002E-2</v>
      </c>
      <c r="F134" s="112">
        <f t="shared" si="19"/>
        <v>0.28800000000000003</v>
      </c>
      <c r="G134" s="113">
        <f t="shared" si="20"/>
        <v>1.3599999999999999</v>
      </c>
      <c r="H134" s="161">
        <f t="shared" si="21"/>
        <v>0.32</v>
      </c>
      <c r="I134" s="114" t="e">
        <f t="shared" si="22"/>
        <v>#REF!</v>
      </c>
      <c r="J134" s="115" t="e">
        <f>MROUND(G134*#REF!,5)</f>
        <v>#REF!</v>
      </c>
      <c r="K134" s="116" t="e">
        <f t="shared" si="23"/>
        <v>#REF!</v>
      </c>
      <c r="L134" s="117">
        <v>1828.7522168123458</v>
      </c>
      <c r="M134" s="114">
        <v>50</v>
      </c>
      <c r="N134" s="185">
        <v>914.37610840617288</v>
      </c>
      <c r="O134" s="186">
        <v>4425</v>
      </c>
    </row>
    <row r="135" spans="1:15" ht="15.75">
      <c r="A135" s="158" t="s">
        <v>25</v>
      </c>
      <c r="B135" s="159">
        <v>90</v>
      </c>
      <c r="C135" s="160">
        <v>40</v>
      </c>
      <c r="D135" s="160">
        <v>30</v>
      </c>
      <c r="E135" s="112">
        <f t="shared" si="18"/>
        <v>0.108</v>
      </c>
      <c r="F135" s="112">
        <f t="shared" si="19"/>
        <v>0.32400000000000001</v>
      </c>
      <c r="G135" s="113">
        <f t="shared" si="20"/>
        <v>1.5</v>
      </c>
      <c r="H135" s="161">
        <f t="shared" si="21"/>
        <v>0.36</v>
      </c>
      <c r="I135" s="114" t="e">
        <f t="shared" si="22"/>
        <v>#REF!</v>
      </c>
      <c r="J135" s="115" t="e">
        <f>MROUND(G135*#REF!,5)</f>
        <v>#REF!</v>
      </c>
      <c r="K135" s="116" t="e">
        <f t="shared" si="23"/>
        <v>#REF!</v>
      </c>
      <c r="L135" s="117">
        <v>2039.1713831379393</v>
      </c>
      <c r="M135" s="114">
        <v>50</v>
      </c>
      <c r="N135" s="185">
        <v>1019.5856915689697</v>
      </c>
      <c r="O135" s="186">
        <v>4925</v>
      </c>
    </row>
    <row r="136" spans="1:15" ht="15.75">
      <c r="A136" s="158" t="s">
        <v>25</v>
      </c>
      <c r="B136" s="159">
        <v>100</v>
      </c>
      <c r="C136" s="160">
        <v>40</v>
      </c>
      <c r="D136" s="160">
        <v>30</v>
      </c>
      <c r="E136" s="112">
        <f t="shared" si="18"/>
        <v>0.12</v>
      </c>
      <c r="F136" s="112">
        <f t="shared" si="19"/>
        <v>0.36</v>
      </c>
      <c r="G136" s="113">
        <f t="shared" si="20"/>
        <v>1.6400000000000001</v>
      </c>
      <c r="H136" s="161">
        <f t="shared" si="21"/>
        <v>0.4</v>
      </c>
      <c r="I136" s="114" t="e">
        <f t="shared" si="22"/>
        <v>#REF!</v>
      </c>
      <c r="J136" s="115" t="e">
        <f>MROUND(G136*#REF!,5)</f>
        <v>#REF!</v>
      </c>
      <c r="K136" s="116" t="e">
        <f t="shared" si="23"/>
        <v>#REF!</v>
      </c>
      <c r="L136" s="117">
        <v>2249.5905494635326</v>
      </c>
      <c r="M136" s="114">
        <v>50</v>
      </c>
      <c r="N136" s="185">
        <v>1124.7952747317663</v>
      </c>
      <c r="O136" s="186">
        <v>5435</v>
      </c>
    </row>
    <row r="137" spans="1:15" ht="15.75">
      <c r="A137" s="158" t="s">
        <v>25</v>
      </c>
      <c r="B137" s="159">
        <v>50</v>
      </c>
      <c r="C137" s="160">
        <v>50</v>
      </c>
      <c r="D137" s="160">
        <v>40</v>
      </c>
      <c r="E137" s="112">
        <f t="shared" si="18"/>
        <v>0.1</v>
      </c>
      <c r="F137" s="112">
        <f t="shared" si="19"/>
        <v>0.30000000000000004</v>
      </c>
      <c r="G137" s="113">
        <f t="shared" si="20"/>
        <v>1.3</v>
      </c>
      <c r="H137" s="161">
        <f t="shared" si="21"/>
        <v>0.25</v>
      </c>
      <c r="I137" s="114" t="e">
        <f t="shared" si="22"/>
        <v>#REF!</v>
      </c>
      <c r="J137" s="115" t="e">
        <f>MROUND(G137*#REF!,5)</f>
        <v>#REF!</v>
      </c>
      <c r="K137" s="116" t="e">
        <f t="shared" si="23"/>
        <v>#REF!</v>
      </c>
      <c r="L137" s="117">
        <v>1866.3476854005094</v>
      </c>
      <c r="M137" s="114">
        <v>50</v>
      </c>
      <c r="N137" s="185">
        <v>933.1738427002548</v>
      </c>
      <c r="O137" s="186">
        <v>4515</v>
      </c>
    </row>
    <row r="138" spans="1:15" ht="15.75">
      <c r="A138" s="158" t="s">
        <v>25</v>
      </c>
      <c r="B138" s="159">
        <v>60</v>
      </c>
      <c r="C138" s="160">
        <v>50</v>
      </c>
      <c r="D138" s="160">
        <v>40</v>
      </c>
      <c r="E138" s="112">
        <f t="shared" si="18"/>
        <v>0.12</v>
      </c>
      <c r="F138" s="112">
        <f t="shared" si="19"/>
        <v>0.36</v>
      </c>
      <c r="G138" s="113">
        <f t="shared" si="20"/>
        <v>1.48</v>
      </c>
      <c r="H138" s="161">
        <f t="shared" si="21"/>
        <v>0.3</v>
      </c>
      <c r="I138" s="114" t="e">
        <f t="shared" si="22"/>
        <v>#REF!</v>
      </c>
      <c r="J138" s="115" t="e">
        <f>MROUND(G138*#REF!,5)</f>
        <v>#REF!</v>
      </c>
      <c r="K138" s="116" t="e">
        <f t="shared" si="23"/>
        <v>#REF!</v>
      </c>
      <c r="L138" s="117">
        <v>2191.1509270780789</v>
      </c>
      <c r="M138" s="114">
        <v>50</v>
      </c>
      <c r="N138" s="185">
        <v>1095.5754635390394</v>
      </c>
      <c r="O138" s="186">
        <v>5295</v>
      </c>
    </row>
    <row r="139" spans="1:15" ht="15.75">
      <c r="A139" s="158" t="s">
        <v>25</v>
      </c>
      <c r="B139" s="159">
        <v>70</v>
      </c>
      <c r="C139" s="160">
        <v>50</v>
      </c>
      <c r="D139" s="160">
        <v>40</v>
      </c>
      <c r="E139" s="112">
        <f t="shared" si="18"/>
        <v>0.14000000000000001</v>
      </c>
      <c r="F139" s="112">
        <f t="shared" si="19"/>
        <v>0.42000000000000004</v>
      </c>
      <c r="G139" s="113">
        <f t="shared" si="20"/>
        <v>1.6600000000000001</v>
      </c>
      <c r="H139" s="161">
        <f t="shared" si="21"/>
        <v>0.35</v>
      </c>
      <c r="I139" s="114" t="e">
        <f t="shared" si="22"/>
        <v>#REF!</v>
      </c>
      <c r="J139" s="115" t="e">
        <f>MROUND(G139*#REF!,5)</f>
        <v>#REF!</v>
      </c>
      <c r="K139" s="116" t="e">
        <f t="shared" si="23"/>
        <v>#REF!</v>
      </c>
      <c r="L139" s="117">
        <v>2515.954168755648</v>
      </c>
      <c r="M139" s="114">
        <v>50</v>
      </c>
      <c r="N139" s="185">
        <v>1257.977084377824</v>
      </c>
      <c r="O139" s="186">
        <v>6085</v>
      </c>
    </row>
    <row r="140" spans="1:15" ht="15.75">
      <c r="A140" s="158" t="s">
        <v>25</v>
      </c>
      <c r="B140" s="159">
        <v>80</v>
      </c>
      <c r="C140" s="160">
        <v>50</v>
      </c>
      <c r="D140" s="160">
        <v>40</v>
      </c>
      <c r="E140" s="112">
        <f t="shared" si="18"/>
        <v>0.16</v>
      </c>
      <c r="F140" s="112">
        <f t="shared" si="19"/>
        <v>0.48</v>
      </c>
      <c r="G140" s="113">
        <f t="shared" si="20"/>
        <v>1.8400000000000003</v>
      </c>
      <c r="H140" s="161">
        <f t="shared" si="21"/>
        <v>0.4</v>
      </c>
      <c r="I140" s="114" t="e">
        <f t="shared" si="22"/>
        <v>#REF!</v>
      </c>
      <c r="J140" s="115" t="e">
        <f>MROUND(G140*#REF!,5)</f>
        <v>#REF!</v>
      </c>
      <c r="K140" s="116" t="e">
        <f t="shared" si="23"/>
        <v>#REF!</v>
      </c>
      <c r="L140" s="117">
        <v>2840.757410433217</v>
      </c>
      <c r="M140" s="114">
        <v>50</v>
      </c>
      <c r="N140" s="185">
        <v>1420.3787052166088</v>
      </c>
      <c r="O140" s="186">
        <v>6865</v>
      </c>
    </row>
    <row r="141" spans="1:15" ht="15.75">
      <c r="A141" s="158" t="s">
        <v>25</v>
      </c>
      <c r="B141" s="159">
        <v>90</v>
      </c>
      <c r="C141" s="160">
        <v>50</v>
      </c>
      <c r="D141" s="160">
        <v>40</v>
      </c>
      <c r="E141" s="112">
        <f t="shared" si="18"/>
        <v>0.18</v>
      </c>
      <c r="F141" s="112">
        <f t="shared" si="19"/>
        <v>0.54</v>
      </c>
      <c r="G141" s="113">
        <f t="shared" si="20"/>
        <v>2.02</v>
      </c>
      <c r="H141" s="161">
        <f t="shared" si="21"/>
        <v>0.45</v>
      </c>
      <c r="I141" s="114" t="e">
        <f t="shared" si="22"/>
        <v>#REF!</v>
      </c>
      <c r="J141" s="115" t="e">
        <f>MROUND(G141*#REF!,5)</f>
        <v>#REF!</v>
      </c>
      <c r="K141" s="116" t="e">
        <f t="shared" si="23"/>
        <v>#REF!</v>
      </c>
      <c r="L141" s="117">
        <v>3165.5606521107866</v>
      </c>
      <c r="M141" s="114">
        <v>50</v>
      </c>
      <c r="N141" s="185">
        <v>1582.7803260553933</v>
      </c>
      <c r="O141" s="186">
        <v>7655</v>
      </c>
    </row>
    <row r="142" spans="1:15" ht="15.75">
      <c r="A142" s="158" t="s">
        <v>25</v>
      </c>
      <c r="B142" s="159">
        <v>100</v>
      </c>
      <c r="C142" s="160">
        <v>50</v>
      </c>
      <c r="D142" s="160">
        <v>40</v>
      </c>
      <c r="E142" s="112">
        <f t="shared" si="18"/>
        <v>0.2</v>
      </c>
      <c r="F142" s="112">
        <f t="shared" si="19"/>
        <v>0.60000000000000009</v>
      </c>
      <c r="G142" s="113">
        <f t="shared" si="20"/>
        <v>2.2000000000000002</v>
      </c>
      <c r="H142" s="161">
        <f t="shared" si="21"/>
        <v>0.5</v>
      </c>
      <c r="I142" s="114" t="e">
        <f t="shared" si="22"/>
        <v>#REF!</v>
      </c>
      <c r="J142" s="115" t="e">
        <f>MROUND(G142*#REF!,5)</f>
        <v>#REF!</v>
      </c>
      <c r="K142" s="116" t="e">
        <f t="shared" si="23"/>
        <v>#REF!</v>
      </c>
      <c r="L142" s="117">
        <v>3490.3638937883566</v>
      </c>
      <c r="M142" s="114">
        <v>50</v>
      </c>
      <c r="N142" s="185">
        <v>1745.1819468941785</v>
      </c>
      <c r="O142" s="186">
        <v>8445</v>
      </c>
    </row>
    <row r="143" spans="1:15" ht="15.75">
      <c r="A143" s="158" t="s">
        <v>26</v>
      </c>
      <c r="B143" s="159">
        <v>15</v>
      </c>
      <c r="C143" s="160">
        <v>15</v>
      </c>
      <c r="D143" s="160">
        <v>15</v>
      </c>
      <c r="E143" s="112">
        <f t="shared" si="18"/>
        <v>3.375E-3</v>
      </c>
      <c r="F143" s="112">
        <f t="shared" si="19"/>
        <v>1.0125E-2</v>
      </c>
      <c r="G143" s="113">
        <f t="shared" si="20"/>
        <v>0.13500000000000001</v>
      </c>
      <c r="H143" s="161">
        <f t="shared" si="21"/>
        <v>2.2499999999999999E-2</v>
      </c>
      <c r="I143" s="114" t="e">
        <f t="shared" si="22"/>
        <v>#REF!</v>
      </c>
      <c r="J143" s="115" t="e">
        <f>MROUND(G143*#REF!,5)</f>
        <v>#REF!</v>
      </c>
      <c r="K143" s="116" t="e">
        <f t="shared" si="23"/>
        <v>#REF!</v>
      </c>
      <c r="L143" s="115">
        <v>110.88146070587018</v>
      </c>
      <c r="M143" s="114">
        <v>10</v>
      </c>
      <c r="N143" s="118">
        <v>11.088146070587017</v>
      </c>
      <c r="O143" s="119">
        <v>250</v>
      </c>
    </row>
    <row r="144" spans="1:15" ht="15.75">
      <c r="A144" s="158" t="s">
        <v>26</v>
      </c>
      <c r="B144" s="159">
        <v>20</v>
      </c>
      <c r="C144" s="160">
        <v>15</v>
      </c>
      <c r="D144" s="160">
        <v>15</v>
      </c>
      <c r="E144" s="112">
        <f t="shared" si="18"/>
        <v>4.4999999999999997E-3</v>
      </c>
      <c r="F144" s="112">
        <f t="shared" si="19"/>
        <v>1.3499999999999998E-2</v>
      </c>
      <c r="G144" s="113">
        <f t="shared" si="20"/>
        <v>0.16499999999999998</v>
      </c>
      <c r="H144" s="113">
        <f t="shared" si="21"/>
        <v>0.03</v>
      </c>
      <c r="I144" s="114" t="e">
        <f t="shared" si="22"/>
        <v>#REF!</v>
      </c>
      <c r="J144" s="115" t="e">
        <f>MROUND(G144*#REF!,5)</f>
        <v>#REF!</v>
      </c>
      <c r="K144" s="116" t="e">
        <f t="shared" si="23"/>
        <v>#REF!</v>
      </c>
      <c r="L144" s="115">
        <v>138.75451721985209</v>
      </c>
      <c r="M144" s="114">
        <v>10</v>
      </c>
      <c r="N144" s="118">
        <v>13.875451721985209</v>
      </c>
      <c r="O144" s="119">
        <v>275</v>
      </c>
    </row>
    <row r="145" spans="1:22" ht="15.75">
      <c r="A145" s="158" t="s">
        <v>26</v>
      </c>
      <c r="B145" s="159">
        <v>30</v>
      </c>
      <c r="C145" s="160">
        <v>15</v>
      </c>
      <c r="D145" s="160">
        <v>15</v>
      </c>
      <c r="E145" s="112">
        <f t="shared" si="18"/>
        <v>6.7499999999999999E-3</v>
      </c>
      <c r="F145" s="112">
        <f t="shared" si="19"/>
        <v>2.0250000000000001E-2</v>
      </c>
      <c r="G145" s="113">
        <f t="shared" si="20"/>
        <v>0.22500000000000001</v>
      </c>
      <c r="H145" s="113">
        <f t="shared" si="21"/>
        <v>4.4999999999999998E-2</v>
      </c>
      <c r="I145" s="114" t="e">
        <f t="shared" si="22"/>
        <v>#REF!</v>
      </c>
      <c r="J145" s="115" t="e">
        <f>MROUND(G145*#REF!,5)</f>
        <v>#REF!</v>
      </c>
      <c r="K145" s="116" t="e">
        <f t="shared" si="23"/>
        <v>#REF!</v>
      </c>
      <c r="L145" s="115">
        <v>194.50063024781593</v>
      </c>
      <c r="M145" s="114">
        <v>10</v>
      </c>
      <c r="N145" s="118">
        <v>19.450063024781592</v>
      </c>
      <c r="O145" s="119">
        <v>355</v>
      </c>
    </row>
    <row r="146" spans="1:22" ht="15.75">
      <c r="A146" s="158" t="s">
        <v>26</v>
      </c>
      <c r="B146" s="159">
        <v>40</v>
      </c>
      <c r="C146" s="160">
        <v>15</v>
      </c>
      <c r="D146" s="160">
        <v>15</v>
      </c>
      <c r="E146" s="112">
        <f t="shared" si="18"/>
        <v>8.9999999999999993E-3</v>
      </c>
      <c r="F146" s="112">
        <f t="shared" si="19"/>
        <v>2.6999999999999996E-2</v>
      </c>
      <c r="G146" s="113">
        <f t="shared" si="20"/>
        <v>0.28499999999999998</v>
      </c>
      <c r="H146" s="161">
        <f t="shared" si="21"/>
        <v>0.06</v>
      </c>
      <c r="I146" s="114" t="e">
        <f t="shared" si="22"/>
        <v>#REF!</v>
      </c>
      <c r="J146" s="115" t="e">
        <f>MROUND(G146*#REF!,5)</f>
        <v>#REF!</v>
      </c>
      <c r="K146" s="116" t="e">
        <f t="shared" si="23"/>
        <v>#REF!</v>
      </c>
      <c r="L146" s="115">
        <v>250.24674327577969</v>
      </c>
      <c r="M146" s="114">
        <v>10</v>
      </c>
      <c r="N146" s="118">
        <v>25.024674327577969</v>
      </c>
      <c r="O146" s="119">
        <v>455</v>
      </c>
    </row>
    <row r="147" spans="1:22" ht="15.75">
      <c r="A147" s="158" t="s">
        <v>26</v>
      </c>
      <c r="B147" s="159">
        <v>20</v>
      </c>
      <c r="C147" s="160">
        <v>20</v>
      </c>
      <c r="D147" s="160">
        <v>20</v>
      </c>
      <c r="E147" s="112">
        <f t="shared" si="18"/>
        <v>8.0000000000000002E-3</v>
      </c>
      <c r="F147" s="112">
        <f t="shared" si="19"/>
        <v>2.4E-2</v>
      </c>
      <c r="G147" s="113">
        <f t="shared" si="20"/>
        <v>0.24</v>
      </c>
      <c r="H147" s="161">
        <f t="shared" si="21"/>
        <v>0.04</v>
      </c>
      <c r="I147" s="114" t="e">
        <f t="shared" si="22"/>
        <v>#REF!</v>
      </c>
      <c r="J147" s="115" t="e">
        <f>MROUND(G147*#REF!,5)</f>
        <v>#REF!</v>
      </c>
      <c r="K147" s="116" t="e">
        <f t="shared" si="23"/>
        <v>#REF!</v>
      </c>
      <c r="L147" s="115">
        <v>220.8825968104359</v>
      </c>
      <c r="M147" s="114">
        <v>10</v>
      </c>
      <c r="N147" s="118">
        <v>22.088259681043592</v>
      </c>
      <c r="O147" s="119">
        <v>415</v>
      </c>
    </row>
    <row r="148" spans="1:22" ht="15.75">
      <c r="A148" s="158" t="s">
        <v>26</v>
      </c>
      <c r="B148" s="159">
        <v>35</v>
      </c>
      <c r="C148" s="160">
        <v>20</v>
      </c>
      <c r="D148" s="160">
        <v>20</v>
      </c>
      <c r="E148" s="112">
        <f t="shared" si="18"/>
        <v>1.4E-2</v>
      </c>
      <c r="F148" s="112">
        <f t="shared" si="19"/>
        <v>4.2000000000000003E-2</v>
      </c>
      <c r="G148" s="113">
        <f t="shared" si="20"/>
        <v>0.36000000000000004</v>
      </c>
      <c r="H148" s="161">
        <f t="shared" si="21"/>
        <v>7.0000000000000007E-2</v>
      </c>
      <c r="I148" s="114" t="e">
        <f t="shared" si="22"/>
        <v>#REF!</v>
      </c>
      <c r="J148" s="115" t="e">
        <f>MROUND(G148*#REF!,5)</f>
        <v>#REF!</v>
      </c>
      <c r="K148" s="116" t="e">
        <f t="shared" si="23"/>
        <v>#REF!</v>
      </c>
      <c r="L148" s="115">
        <v>350.19482286636355</v>
      </c>
      <c r="M148" s="114">
        <v>10</v>
      </c>
      <c r="N148" s="118">
        <v>35.019482286636361</v>
      </c>
      <c r="O148" s="119">
        <v>625</v>
      </c>
    </row>
    <row r="149" spans="1:22" ht="15.75">
      <c r="A149" s="158" t="s">
        <v>26</v>
      </c>
      <c r="B149" s="159">
        <v>40</v>
      </c>
      <c r="C149" s="160">
        <v>20</v>
      </c>
      <c r="D149" s="160">
        <v>20</v>
      </c>
      <c r="E149" s="112">
        <f t="shared" si="18"/>
        <v>1.6E-2</v>
      </c>
      <c r="F149" s="112">
        <f t="shared" si="19"/>
        <v>4.8000000000000001E-2</v>
      </c>
      <c r="G149" s="113">
        <f t="shared" si="20"/>
        <v>0.4</v>
      </c>
      <c r="H149" s="161">
        <f t="shared" si="21"/>
        <v>0.08</v>
      </c>
      <c r="I149" s="114" t="e">
        <f t="shared" si="22"/>
        <v>#REF!</v>
      </c>
      <c r="J149" s="115" t="e">
        <f>MROUND(G149*#REF!,5)</f>
        <v>#REF!</v>
      </c>
      <c r="K149" s="116" t="e">
        <f t="shared" si="23"/>
        <v>#REF!</v>
      </c>
      <c r="L149" s="115">
        <v>393.29889821833945</v>
      </c>
      <c r="M149" s="114">
        <v>10</v>
      </c>
      <c r="N149" s="118">
        <v>39.329889821833945</v>
      </c>
      <c r="O149" s="119">
        <v>695</v>
      </c>
    </row>
    <row r="150" spans="1:22" ht="15.75">
      <c r="A150" s="158"/>
      <c r="B150" s="159"/>
      <c r="C150" s="160"/>
      <c r="D150" s="160"/>
      <c r="E150" s="112"/>
      <c r="F150" s="112"/>
      <c r="G150" s="113"/>
      <c r="H150" s="161"/>
      <c r="I150" s="114"/>
      <c r="J150" s="115"/>
      <c r="K150" s="116"/>
      <c r="L150" s="115"/>
      <c r="M150" s="114"/>
      <c r="N150" s="118"/>
      <c r="O150" s="119"/>
    </row>
    <row r="151" spans="1:22" ht="15.75">
      <c r="A151" s="158" t="s">
        <v>27</v>
      </c>
      <c r="B151" s="159">
        <v>70</v>
      </c>
      <c r="C151" s="160">
        <v>12</v>
      </c>
      <c r="D151" s="160">
        <v>8</v>
      </c>
      <c r="E151" s="112">
        <f t="shared" ref="E151:E193" si="24">B151*C151*D151/1000000</f>
        <v>6.7200000000000003E-3</v>
      </c>
      <c r="F151" s="112">
        <f t="shared" ref="F151:F193" si="25">E151*3</f>
        <v>2.0160000000000001E-2</v>
      </c>
      <c r="G151" s="113">
        <f t="shared" ref="G151:G193" si="26">B151*C151*2/10000+C151*D151*2/10000+B151*D151*2/10000</f>
        <v>0.29920000000000002</v>
      </c>
      <c r="H151" s="161">
        <f t="shared" ref="H151:H193" si="27">B151*C151/10000</f>
        <v>8.4000000000000005E-2</v>
      </c>
      <c r="I151" s="114" t="e">
        <f t="shared" ref="I151:I193" si="28">MROUND(J151*0.9,5)</f>
        <v>#REF!</v>
      </c>
      <c r="J151" s="115" t="e">
        <f>MROUND(G151*#REF!,5)</f>
        <v>#REF!</v>
      </c>
      <c r="K151" s="116" t="e">
        <f t="shared" ref="K151:K193" si="29">MROUND(J151*1.1,5)</f>
        <v>#REF!</v>
      </c>
      <c r="L151" s="115">
        <v>222.31684318755686</v>
      </c>
      <c r="M151" s="114">
        <v>10</v>
      </c>
      <c r="N151" s="118">
        <v>22.231684318755686</v>
      </c>
      <c r="O151" s="119">
        <v>395</v>
      </c>
    </row>
    <row r="152" spans="1:22" ht="15.75">
      <c r="A152" s="158" t="s">
        <v>27</v>
      </c>
      <c r="B152" s="159">
        <v>80</v>
      </c>
      <c r="C152" s="160">
        <v>12</v>
      </c>
      <c r="D152" s="160">
        <v>8</v>
      </c>
      <c r="E152" s="112">
        <f t="shared" si="24"/>
        <v>7.6800000000000002E-3</v>
      </c>
      <c r="F152" s="112">
        <f t="shared" si="25"/>
        <v>2.3040000000000001E-2</v>
      </c>
      <c r="G152" s="113">
        <f t="shared" si="26"/>
        <v>0.3392</v>
      </c>
      <c r="H152" s="161">
        <f t="shared" si="27"/>
        <v>9.6000000000000002E-2</v>
      </c>
      <c r="I152" s="114" t="e">
        <f t="shared" si="28"/>
        <v>#REF!</v>
      </c>
      <c r="J152" s="115" t="e">
        <f>MROUND(G152*#REF!,5)</f>
        <v>#REF!</v>
      </c>
      <c r="K152" s="116" t="e">
        <f t="shared" si="29"/>
        <v>#REF!</v>
      </c>
      <c r="L152" s="115">
        <v>253.1276795770039</v>
      </c>
      <c r="M152" s="114">
        <v>10</v>
      </c>
      <c r="N152" s="118">
        <v>25.312767957700387</v>
      </c>
      <c r="O152" s="119">
        <v>455</v>
      </c>
    </row>
    <row r="153" spans="1:22" ht="16.5" thickBot="1">
      <c r="A153" s="187" t="s">
        <v>27</v>
      </c>
      <c r="B153" s="188">
        <v>90</v>
      </c>
      <c r="C153" s="189">
        <v>12</v>
      </c>
      <c r="D153" s="189">
        <v>8</v>
      </c>
      <c r="E153" s="190">
        <f t="shared" si="24"/>
        <v>8.6400000000000001E-3</v>
      </c>
      <c r="F153" s="190">
        <f t="shared" si="25"/>
        <v>2.5919999999999999E-2</v>
      </c>
      <c r="G153" s="191">
        <f t="shared" si="26"/>
        <v>0.37919999999999998</v>
      </c>
      <c r="H153" s="191">
        <f t="shared" si="27"/>
        <v>0.108</v>
      </c>
      <c r="I153" s="192" t="e">
        <f t="shared" si="28"/>
        <v>#REF!</v>
      </c>
      <c r="J153" s="193" t="e">
        <f>MROUND(G153*#REF!,5)</f>
        <v>#REF!</v>
      </c>
      <c r="K153" s="194" t="e">
        <f t="shared" si="29"/>
        <v>#REF!</v>
      </c>
      <c r="L153" s="193">
        <v>283.93851596645095</v>
      </c>
      <c r="M153" s="192">
        <v>10</v>
      </c>
      <c r="N153" s="195">
        <v>28.393851596645096</v>
      </c>
      <c r="O153" s="196">
        <v>515</v>
      </c>
    </row>
    <row r="154" spans="1:22" ht="155.25" customHeight="1" thickTop="1" thickBot="1">
      <c r="A154" s="141"/>
      <c r="B154" s="141"/>
      <c r="C154" s="141"/>
      <c r="D154" s="141"/>
      <c r="E154" s="142"/>
      <c r="F154" s="142"/>
      <c r="G154" s="145"/>
      <c r="H154" s="145"/>
      <c r="I154" s="144"/>
      <c r="J154" s="143"/>
      <c r="K154" s="144"/>
      <c r="L154" s="143"/>
      <c r="M154" s="144"/>
      <c r="N154" s="146"/>
      <c r="O154" s="147"/>
      <c r="P154" s="143"/>
      <c r="S154" s="144"/>
      <c r="V154" s="144"/>
    </row>
    <row r="155" spans="1:22" ht="12.75" customHeight="1" thickTop="1">
      <c r="A155" s="148" t="s">
        <v>2</v>
      </c>
      <c r="B155" s="149" t="s">
        <v>3</v>
      </c>
      <c r="C155" s="150" t="s">
        <v>4</v>
      </c>
      <c r="D155" s="150" t="s">
        <v>5</v>
      </c>
      <c r="E155" s="151" t="s">
        <v>6</v>
      </c>
      <c r="F155" s="151" t="s">
        <v>7</v>
      </c>
      <c r="G155" s="151" t="s">
        <v>8</v>
      </c>
      <c r="H155" s="151" t="s">
        <v>9</v>
      </c>
      <c r="I155" s="152" t="s">
        <v>10</v>
      </c>
      <c r="J155" s="153" t="s">
        <v>10</v>
      </c>
      <c r="K155" s="152" t="s">
        <v>10</v>
      </c>
      <c r="L155" s="154" t="s">
        <v>11</v>
      </c>
      <c r="M155" s="155" t="s">
        <v>12</v>
      </c>
      <c r="N155" s="156" t="s">
        <v>12</v>
      </c>
      <c r="O155" s="157" t="s">
        <v>13</v>
      </c>
      <c r="V155" s="144"/>
    </row>
    <row r="156" spans="1:22" ht="13.5" thickBot="1">
      <c r="A156" s="74"/>
      <c r="B156" s="76"/>
      <c r="C156" s="78"/>
      <c r="D156" s="78"/>
      <c r="E156" s="80"/>
      <c r="F156" s="80"/>
      <c r="G156" s="80"/>
      <c r="H156" s="80"/>
      <c r="I156" s="84"/>
      <c r="J156" s="86"/>
      <c r="K156" s="84"/>
      <c r="L156" s="88"/>
      <c r="M156" s="90"/>
      <c r="N156" s="92"/>
      <c r="O156" s="82"/>
    </row>
    <row r="157" spans="1:22" ht="15.75">
      <c r="A157" s="158" t="s">
        <v>27</v>
      </c>
      <c r="B157" s="159">
        <v>100</v>
      </c>
      <c r="C157" s="160">
        <v>12</v>
      </c>
      <c r="D157" s="160">
        <v>8</v>
      </c>
      <c r="E157" s="112">
        <f t="shared" si="24"/>
        <v>9.5999999999999992E-3</v>
      </c>
      <c r="F157" s="112">
        <f t="shared" si="25"/>
        <v>2.8799999999999999E-2</v>
      </c>
      <c r="G157" s="113">
        <f t="shared" si="26"/>
        <v>0.41920000000000002</v>
      </c>
      <c r="H157" s="161">
        <f t="shared" si="27"/>
        <v>0.12</v>
      </c>
      <c r="I157" s="114" t="e">
        <f t="shared" si="28"/>
        <v>#REF!</v>
      </c>
      <c r="J157" s="115" t="e">
        <f>MROUND(G157*#REF!,5)</f>
        <v>#REF!</v>
      </c>
      <c r="K157" s="116" t="e">
        <f t="shared" si="29"/>
        <v>#REF!</v>
      </c>
      <c r="L157" s="115">
        <v>314.74935235589805</v>
      </c>
      <c r="M157" s="114">
        <v>10</v>
      </c>
      <c r="N157" s="118">
        <v>31.474935235589804</v>
      </c>
      <c r="O157" s="119">
        <v>565</v>
      </c>
    </row>
    <row r="158" spans="1:22" ht="15.75">
      <c r="A158" s="158" t="s">
        <v>27</v>
      </c>
      <c r="B158" s="159">
        <v>110</v>
      </c>
      <c r="C158" s="160">
        <v>12</v>
      </c>
      <c r="D158" s="160">
        <v>8</v>
      </c>
      <c r="E158" s="112">
        <f t="shared" si="24"/>
        <v>1.056E-2</v>
      </c>
      <c r="F158" s="112">
        <f t="shared" si="25"/>
        <v>3.168E-2</v>
      </c>
      <c r="G158" s="113">
        <f t="shared" si="26"/>
        <v>0.4592</v>
      </c>
      <c r="H158" s="161">
        <f t="shared" si="27"/>
        <v>0.13200000000000001</v>
      </c>
      <c r="I158" s="114" t="e">
        <f t="shared" si="28"/>
        <v>#REF!</v>
      </c>
      <c r="J158" s="115" t="e">
        <f>MROUND(G158*#REF!,5)</f>
        <v>#REF!</v>
      </c>
      <c r="K158" s="116" t="e">
        <f t="shared" si="29"/>
        <v>#REF!</v>
      </c>
      <c r="L158" s="115">
        <v>345.5601887453451</v>
      </c>
      <c r="M158" s="114">
        <v>10</v>
      </c>
      <c r="N158" s="118">
        <v>34.556018874534509</v>
      </c>
      <c r="O158" s="119">
        <v>625</v>
      </c>
    </row>
    <row r="159" spans="1:22" ht="15.75">
      <c r="A159" s="158" t="s">
        <v>27</v>
      </c>
      <c r="B159" s="159">
        <v>120</v>
      </c>
      <c r="C159" s="160">
        <v>12</v>
      </c>
      <c r="D159" s="160">
        <v>8</v>
      </c>
      <c r="E159" s="112">
        <f t="shared" si="24"/>
        <v>1.1520000000000001E-2</v>
      </c>
      <c r="F159" s="112">
        <f t="shared" si="25"/>
        <v>3.456E-2</v>
      </c>
      <c r="G159" s="113">
        <f t="shared" si="26"/>
        <v>0.49919999999999998</v>
      </c>
      <c r="H159" s="161">
        <f t="shared" si="27"/>
        <v>0.14399999999999999</v>
      </c>
      <c r="I159" s="114" t="e">
        <f t="shared" si="28"/>
        <v>#REF!</v>
      </c>
      <c r="J159" s="115" t="e">
        <f>MROUND(G159*#REF!,5)</f>
        <v>#REF!</v>
      </c>
      <c r="K159" s="116" t="e">
        <f t="shared" si="29"/>
        <v>#REF!</v>
      </c>
      <c r="L159" s="115">
        <v>376.37102513479215</v>
      </c>
      <c r="M159" s="114">
        <v>20</v>
      </c>
      <c r="N159" s="118">
        <v>75.274205026958427</v>
      </c>
      <c r="O159" s="119">
        <v>745</v>
      </c>
    </row>
    <row r="160" spans="1:22" ht="15.75">
      <c r="A160" s="158" t="s">
        <v>27</v>
      </c>
      <c r="B160" s="159">
        <v>70</v>
      </c>
      <c r="C160" s="160">
        <v>15</v>
      </c>
      <c r="D160" s="160">
        <v>8</v>
      </c>
      <c r="E160" s="112">
        <f t="shared" si="24"/>
        <v>8.3999999999999995E-3</v>
      </c>
      <c r="F160" s="112">
        <f t="shared" si="25"/>
        <v>2.52E-2</v>
      </c>
      <c r="G160" s="113">
        <f t="shared" si="26"/>
        <v>0.34599999999999997</v>
      </c>
      <c r="H160" s="161">
        <f t="shared" si="27"/>
        <v>0.105</v>
      </c>
      <c r="I160" s="114" t="e">
        <f t="shared" si="28"/>
        <v>#REF!</v>
      </c>
      <c r="J160" s="115" t="e">
        <f>MROUND(G160*#REF!,5)</f>
        <v>#REF!</v>
      </c>
      <c r="K160" s="116" t="e">
        <f t="shared" si="29"/>
        <v>#REF!</v>
      </c>
      <c r="L160" s="115">
        <v>264.57206486921211</v>
      </c>
      <c r="M160" s="114">
        <v>10</v>
      </c>
      <c r="N160" s="118">
        <v>26.457206486921212</v>
      </c>
      <c r="O160" s="119">
        <v>475</v>
      </c>
    </row>
    <row r="161" spans="1:15" ht="15.75">
      <c r="A161" s="158" t="s">
        <v>27</v>
      </c>
      <c r="B161" s="159">
        <v>80</v>
      </c>
      <c r="C161" s="160">
        <v>15</v>
      </c>
      <c r="D161" s="160">
        <v>8</v>
      </c>
      <c r="E161" s="112">
        <f t="shared" si="24"/>
        <v>9.5999999999999992E-3</v>
      </c>
      <c r="F161" s="112">
        <f t="shared" si="25"/>
        <v>2.8799999999999999E-2</v>
      </c>
      <c r="G161" s="113">
        <f t="shared" si="26"/>
        <v>0.39200000000000002</v>
      </c>
      <c r="H161" s="161">
        <f t="shared" si="27"/>
        <v>0.12</v>
      </c>
      <c r="I161" s="114" t="e">
        <f t="shared" si="28"/>
        <v>#REF!</v>
      </c>
      <c r="J161" s="115" t="e">
        <f>MROUND(G161*#REF!,5)</f>
        <v>#REF!</v>
      </c>
      <c r="K161" s="116" t="e">
        <f t="shared" si="29"/>
        <v>#REF!</v>
      </c>
      <c r="L161" s="115">
        <v>301.18218333955895</v>
      </c>
      <c r="M161" s="114">
        <v>10</v>
      </c>
      <c r="N161" s="118">
        <v>30.118218333955891</v>
      </c>
      <c r="O161" s="119">
        <v>545</v>
      </c>
    </row>
    <row r="162" spans="1:15" ht="15.75">
      <c r="A162" s="158" t="s">
        <v>27</v>
      </c>
      <c r="B162" s="159">
        <v>90</v>
      </c>
      <c r="C162" s="160">
        <v>15</v>
      </c>
      <c r="D162" s="160">
        <v>8</v>
      </c>
      <c r="E162" s="112">
        <f t="shared" si="24"/>
        <v>1.0800000000000001E-2</v>
      </c>
      <c r="F162" s="112">
        <f t="shared" si="25"/>
        <v>3.2399999999999998E-2</v>
      </c>
      <c r="G162" s="113">
        <f t="shared" si="26"/>
        <v>0.43800000000000006</v>
      </c>
      <c r="H162" s="161">
        <f t="shared" si="27"/>
        <v>0.13500000000000001</v>
      </c>
      <c r="I162" s="114" t="e">
        <f t="shared" si="28"/>
        <v>#REF!</v>
      </c>
      <c r="J162" s="115" t="e">
        <f>MROUND(G162*#REF!,5)</f>
        <v>#REF!</v>
      </c>
      <c r="K162" s="116" t="e">
        <f t="shared" si="29"/>
        <v>#REF!</v>
      </c>
      <c r="L162" s="115">
        <v>337.79230180990578</v>
      </c>
      <c r="M162" s="114">
        <v>10</v>
      </c>
      <c r="N162" s="118">
        <v>33.779230180990581</v>
      </c>
      <c r="O162" s="119">
        <v>615</v>
      </c>
    </row>
    <row r="163" spans="1:15" ht="15.75">
      <c r="A163" s="158" t="s">
        <v>27</v>
      </c>
      <c r="B163" s="159">
        <v>100</v>
      </c>
      <c r="C163" s="160">
        <v>15</v>
      </c>
      <c r="D163" s="160">
        <v>8</v>
      </c>
      <c r="E163" s="112">
        <f t="shared" si="24"/>
        <v>1.2E-2</v>
      </c>
      <c r="F163" s="112">
        <f t="shared" si="25"/>
        <v>3.6000000000000004E-2</v>
      </c>
      <c r="G163" s="113">
        <f t="shared" si="26"/>
        <v>0.48399999999999999</v>
      </c>
      <c r="H163" s="161">
        <f t="shared" si="27"/>
        <v>0.15</v>
      </c>
      <c r="I163" s="114" t="e">
        <f t="shared" si="28"/>
        <v>#REF!</v>
      </c>
      <c r="J163" s="115" t="e">
        <f>MROUND(G163*#REF!,5)</f>
        <v>#REF!</v>
      </c>
      <c r="K163" s="116" t="e">
        <f t="shared" si="29"/>
        <v>#REF!</v>
      </c>
      <c r="L163" s="115">
        <v>374.40242028025261</v>
      </c>
      <c r="M163" s="114">
        <v>10</v>
      </c>
      <c r="N163" s="118">
        <v>37.44024202802526</v>
      </c>
      <c r="O163" s="119">
        <v>675</v>
      </c>
    </row>
    <row r="164" spans="1:15" ht="15.75">
      <c r="A164" s="158" t="s">
        <v>27</v>
      </c>
      <c r="B164" s="159">
        <v>110</v>
      </c>
      <c r="C164" s="160">
        <v>15</v>
      </c>
      <c r="D164" s="160">
        <v>8</v>
      </c>
      <c r="E164" s="112">
        <f t="shared" si="24"/>
        <v>1.32E-2</v>
      </c>
      <c r="F164" s="112">
        <f t="shared" si="25"/>
        <v>3.9599999999999996E-2</v>
      </c>
      <c r="G164" s="113">
        <f t="shared" si="26"/>
        <v>0.53</v>
      </c>
      <c r="H164" s="161">
        <f t="shared" si="27"/>
        <v>0.16500000000000001</v>
      </c>
      <c r="I164" s="114" t="e">
        <f t="shared" si="28"/>
        <v>#REF!</v>
      </c>
      <c r="J164" s="115" t="e">
        <f>MROUND(G164*#REF!,5)</f>
        <v>#REF!</v>
      </c>
      <c r="K164" s="116" t="e">
        <f t="shared" si="29"/>
        <v>#REF!</v>
      </c>
      <c r="L164" s="115">
        <v>411.0125387505995</v>
      </c>
      <c r="M164" s="114">
        <v>10</v>
      </c>
      <c r="N164" s="118">
        <v>41.101253875059946</v>
      </c>
      <c r="O164" s="119">
        <v>745</v>
      </c>
    </row>
    <row r="165" spans="1:15" ht="15.75">
      <c r="A165" s="158" t="s">
        <v>27</v>
      </c>
      <c r="B165" s="159">
        <v>120</v>
      </c>
      <c r="C165" s="160">
        <v>15</v>
      </c>
      <c r="D165" s="160">
        <v>8</v>
      </c>
      <c r="E165" s="112">
        <f t="shared" si="24"/>
        <v>1.44E-2</v>
      </c>
      <c r="F165" s="112">
        <f t="shared" si="25"/>
        <v>4.3200000000000002E-2</v>
      </c>
      <c r="G165" s="113">
        <f t="shared" si="26"/>
        <v>0.57600000000000007</v>
      </c>
      <c r="H165" s="161">
        <f t="shared" si="27"/>
        <v>0.18</v>
      </c>
      <c r="I165" s="114" t="e">
        <f t="shared" si="28"/>
        <v>#REF!</v>
      </c>
      <c r="J165" s="115" t="e">
        <f>MROUND(G165*#REF!,5)</f>
        <v>#REF!</v>
      </c>
      <c r="K165" s="116" t="e">
        <f t="shared" si="29"/>
        <v>#REF!</v>
      </c>
      <c r="L165" s="115">
        <v>447.62265722094634</v>
      </c>
      <c r="M165" s="114">
        <v>20</v>
      </c>
      <c r="N165" s="118">
        <v>89.524531444189265</v>
      </c>
      <c r="O165" s="119">
        <v>875</v>
      </c>
    </row>
    <row r="166" spans="1:15" ht="15.75">
      <c r="A166" s="158" t="s">
        <v>27</v>
      </c>
      <c r="B166" s="159">
        <v>70</v>
      </c>
      <c r="C166" s="160">
        <v>25</v>
      </c>
      <c r="D166" s="160">
        <v>12</v>
      </c>
      <c r="E166" s="112">
        <f t="shared" si="24"/>
        <v>2.1000000000000001E-2</v>
      </c>
      <c r="F166" s="112">
        <f t="shared" si="25"/>
        <v>6.3E-2</v>
      </c>
      <c r="G166" s="113">
        <f t="shared" si="26"/>
        <v>0.57799999999999996</v>
      </c>
      <c r="H166" s="161">
        <f t="shared" si="27"/>
        <v>0.17499999999999999</v>
      </c>
      <c r="I166" s="114" t="e">
        <f t="shared" si="28"/>
        <v>#REF!</v>
      </c>
      <c r="J166" s="115" t="e">
        <f>MROUND(G166*#REF!,5)</f>
        <v>#REF!</v>
      </c>
      <c r="K166" s="116" t="e">
        <f t="shared" si="29"/>
        <v>#REF!</v>
      </c>
      <c r="L166" s="115">
        <v>522.14847835251771</v>
      </c>
      <c r="M166" s="114">
        <v>10</v>
      </c>
      <c r="N166" s="118">
        <v>52.214847835251767</v>
      </c>
      <c r="O166" s="119">
        <v>935</v>
      </c>
    </row>
    <row r="167" spans="1:15" ht="15.75">
      <c r="A167" s="158" t="s">
        <v>27</v>
      </c>
      <c r="B167" s="159">
        <v>80</v>
      </c>
      <c r="C167" s="160">
        <v>25</v>
      </c>
      <c r="D167" s="160">
        <v>12</v>
      </c>
      <c r="E167" s="112">
        <f t="shared" si="24"/>
        <v>2.4E-2</v>
      </c>
      <c r="F167" s="112">
        <f t="shared" si="25"/>
        <v>7.2000000000000008E-2</v>
      </c>
      <c r="G167" s="113">
        <f t="shared" si="26"/>
        <v>0.65200000000000002</v>
      </c>
      <c r="H167" s="161">
        <f t="shared" si="27"/>
        <v>0.2</v>
      </c>
      <c r="I167" s="114" t="e">
        <f t="shared" si="28"/>
        <v>#REF!</v>
      </c>
      <c r="J167" s="115" t="e">
        <f>MROUND(G167*#REF!,5)</f>
        <v>#REF!</v>
      </c>
      <c r="K167" s="116" t="e">
        <f t="shared" si="29"/>
        <v>#REF!</v>
      </c>
      <c r="L167" s="115">
        <v>593.77639112545444</v>
      </c>
      <c r="M167" s="114">
        <v>10</v>
      </c>
      <c r="N167" s="118">
        <v>59.377639112545438</v>
      </c>
      <c r="O167" s="119">
        <v>1065</v>
      </c>
    </row>
    <row r="168" spans="1:15" ht="15.75">
      <c r="A168" s="158" t="s">
        <v>27</v>
      </c>
      <c r="B168" s="159">
        <v>90</v>
      </c>
      <c r="C168" s="160">
        <v>25</v>
      </c>
      <c r="D168" s="160">
        <v>12</v>
      </c>
      <c r="E168" s="112">
        <f t="shared" si="24"/>
        <v>2.7E-2</v>
      </c>
      <c r="F168" s="112">
        <f t="shared" si="25"/>
        <v>8.1000000000000003E-2</v>
      </c>
      <c r="G168" s="113">
        <f t="shared" si="26"/>
        <v>0.72599999999999998</v>
      </c>
      <c r="H168" s="161">
        <f t="shared" si="27"/>
        <v>0.22500000000000001</v>
      </c>
      <c r="I168" s="114" t="e">
        <f t="shared" si="28"/>
        <v>#REF!</v>
      </c>
      <c r="J168" s="115" t="e">
        <f>MROUND(G168*#REF!,5)</f>
        <v>#REF!</v>
      </c>
      <c r="K168" s="116" t="e">
        <f t="shared" si="29"/>
        <v>#REF!</v>
      </c>
      <c r="L168" s="115">
        <v>665.40430389839128</v>
      </c>
      <c r="M168" s="114">
        <v>10</v>
      </c>
      <c r="N168" s="118">
        <v>66.54043038983913</v>
      </c>
      <c r="O168" s="119">
        <v>1185</v>
      </c>
    </row>
    <row r="169" spans="1:15" ht="15.75">
      <c r="A169" s="158" t="s">
        <v>27</v>
      </c>
      <c r="B169" s="159">
        <v>100</v>
      </c>
      <c r="C169" s="160">
        <v>25</v>
      </c>
      <c r="D169" s="160">
        <v>12</v>
      </c>
      <c r="E169" s="112">
        <f t="shared" si="24"/>
        <v>0.03</v>
      </c>
      <c r="F169" s="112">
        <f t="shared" si="25"/>
        <v>0.09</v>
      </c>
      <c r="G169" s="113">
        <f t="shared" si="26"/>
        <v>0.8</v>
      </c>
      <c r="H169" s="161">
        <f t="shared" si="27"/>
        <v>0.25</v>
      </c>
      <c r="I169" s="114" t="e">
        <f t="shared" si="28"/>
        <v>#REF!</v>
      </c>
      <c r="J169" s="115" t="e">
        <f>MROUND(G169*#REF!,5)</f>
        <v>#REF!</v>
      </c>
      <c r="K169" s="116" t="e">
        <f t="shared" si="29"/>
        <v>#REF!</v>
      </c>
      <c r="L169" s="115">
        <v>737.03221667132789</v>
      </c>
      <c r="M169" s="114">
        <v>10</v>
      </c>
      <c r="N169" s="118">
        <v>73.70322166713278</v>
      </c>
      <c r="O169" s="119">
        <v>1325</v>
      </c>
    </row>
    <row r="170" spans="1:15" ht="15.75">
      <c r="A170" s="158" t="s">
        <v>27</v>
      </c>
      <c r="B170" s="159">
        <v>110</v>
      </c>
      <c r="C170" s="160">
        <v>25</v>
      </c>
      <c r="D170" s="160">
        <v>12</v>
      </c>
      <c r="E170" s="112">
        <f t="shared" si="24"/>
        <v>3.3000000000000002E-2</v>
      </c>
      <c r="F170" s="112">
        <f t="shared" si="25"/>
        <v>9.9000000000000005E-2</v>
      </c>
      <c r="G170" s="113">
        <f t="shared" si="26"/>
        <v>0.87400000000000011</v>
      </c>
      <c r="H170" s="161">
        <f t="shared" si="27"/>
        <v>0.27500000000000002</v>
      </c>
      <c r="I170" s="114" t="e">
        <f t="shared" si="28"/>
        <v>#REF!</v>
      </c>
      <c r="J170" s="115" t="e">
        <f>MROUND(G170*#REF!,5)</f>
        <v>#REF!</v>
      </c>
      <c r="K170" s="116" t="e">
        <f t="shared" si="29"/>
        <v>#REF!</v>
      </c>
      <c r="L170" s="115">
        <v>808.66012944426473</v>
      </c>
      <c r="M170" s="114">
        <v>10</v>
      </c>
      <c r="N170" s="118">
        <v>80.866012944426473</v>
      </c>
      <c r="O170" s="119">
        <v>1455</v>
      </c>
    </row>
    <row r="171" spans="1:15" ht="15.75">
      <c r="A171" s="158" t="s">
        <v>27</v>
      </c>
      <c r="B171" s="159">
        <v>120</v>
      </c>
      <c r="C171" s="160">
        <v>25</v>
      </c>
      <c r="D171" s="160">
        <v>12</v>
      </c>
      <c r="E171" s="112">
        <f t="shared" si="24"/>
        <v>3.5999999999999997E-2</v>
      </c>
      <c r="F171" s="112">
        <f t="shared" si="25"/>
        <v>0.10799999999999998</v>
      </c>
      <c r="G171" s="113">
        <f t="shared" si="26"/>
        <v>0.94799999999999995</v>
      </c>
      <c r="H171" s="161">
        <f t="shared" si="27"/>
        <v>0.3</v>
      </c>
      <c r="I171" s="114" t="e">
        <f t="shared" si="28"/>
        <v>#REF!</v>
      </c>
      <c r="J171" s="115" t="e">
        <f>MROUND(G171*#REF!,5)</f>
        <v>#REF!</v>
      </c>
      <c r="K171" s="116" t="e">
        <f t="shared" si="29"/>
        <v>#REF!</v>
      </c>
      <c r="L171" s="115">
        <v>880.28804221720134</v>
      </c>
      <c r="M171" s="114">
        <v>20</v>
      </c>
      <c r="N171" s="118">
        <v>176.05760844344024</v>
      </c>
      <c r="O171" s="119">
        <v>1725</v>
      </c>
    </row>
    <row r="172" spans="1:15" ht="15.75">
      <c r="A172" s="158" t="s">
        <v>27</v>
      </c>
      <c r="B172" s="159">
        <v>140</v>
      </c>
      <c r="C172" s="160">
        <v>25</v>
      </c>
      <c r="D172" s="160">
        <v>12</v>
      </c>
      <c r="E172" s="112">
        <f t="shared" si="24"/>
        <v>4.2000000000000003E-2</v>
      </c>
      <c r="F172" s="112">
        <f t="shared" si="25"/>
        <v>0.126</v>
      </c>
      <c r="G172" s="113">
        <f t="shared" si="26"/>
        <v>1.0960000000000001</v>
      </c>
      <c r="H172" s="161">
        <f t="shared" si="27"/>
        <v>0.35</v>
      </c>
      <c r="I172" s="114" t="e">
        <f t="shared" si="28"/>
        <v>#REF!</v>
      </c>
      <c r="J172" s="115" t="e">
        <f>MROUND(G172*#REF!,5)</f>
        <v>#REF!</v>
      </c>
      <c r="K172" s="116" t="e">
        <f t="shared" si="29"/>
        <v>#REF!</v>
      </c>
      <c r="L172" s="115">
        <v>1023.543867763075</v>
      </c>
      <c r="M172" s="114">
        <v>20</v>
      </c>
      <c r="N172" s="118">
        <v>204.70877355261501</v>
      </c>
      <c r="O172" s="119">
        <v>1985</v>
      </c>
    </row>
    <row r="173" spans="1:15" ht="15.75">
      <c r="A173" s="158" t="s">
        <v>27</v>
      </c>
      <c r="B173" s="159">
        <v>70</v>
      </c>
      <c r="C173" s="160">
        <v>30</v>
      </c>
      <c r="D173" s="160">
        <v>12</v>
      </c>
      <c r="E173" s="112">
        <f t="shared" si="24"/>
        <v>2.52E-2</v>
      </c>
      <c r="F173" s="112">
        <f t="shared" si="25"/>
        <v>7.5600000000000001E-2</v>
      </c>
      <c r="G173" s="113">
        <f t="shared" si="26"/>
        <v>0.66</v>
      </c>
      <c r="H173" s="161">
        <f t="shared" si="27"/>
        <v>0.21</v>
      </c>
      <c r="I173" s="114" t="e">
        <f t="shared" si="28"/>
        <v>#REF!</v>
      </c>
      <c r="J173" s="115" t="e">
        <f>MROUND(G173*#REF!,5)</f>
        <v>#REF!</v>
      </c>
      <c r="K173" s="116" t="e">
        <f t="shared" si="29"/>
        <v>#REF!</v>
      </c>
      <c r="L173" s="115">
        <v>610.58938708474057</v>
      </c>
      <c r="M173" s="114">
        <v>10</v>
      </c>
      <c r="N173" s="118">
        <v>61.058938708474052</v>
      </c>
      <c r="O173" s="119">
        <v>1095</v>
      </c>
    </row>
    <row r="174" spans="1:15" ht="15.75">
      <c r="A174" s="158" t="s">
        <v>27</v>
      </c>
      <c r="B174" s="159">
        <v>80</v>
      </c>
      <c r="C174" s="160">
        <v>30</v>
      </c>
      <c r="D174" s="160">
        <v>12</v>
      </c>
      <c r="E174" s="112">
        <f t="shared" si="24"/>
        <v>2.8799999999999999E-2</v>
      </c>
      <c r="F174" s="112">
        <f t="shared" si="25"/>
        <v>8.6400000000000005E-2</v>
      </c>
      <c r="G174" s="113">
        <f t="shared" si="26"/>
        <v>0.74399999999999999</v>
      </c>
      <c r="H174" s="161">
        <f t="shared" si="27"/>
        <v>0.24</v>
      </c>
      <c r="I174" s="114" t="e">
        <f t="shared" si="28"/>
        <v>#REF!</v>
      </c>
      <c r="J174" s="115" t="e">
        <f>MROUND(G174*#REF!,5)</f>
        <v>#REF!</v>
      </c>
      <c r="K174" s="116" t="e">
        <f t="shared" si="29"/>
        <v>#REF!</v>
      </c>
      <c r="L174" s="115">
        <v>694.25876999251022</v>
      </c>
      <c r="M174" s="114">
        <v>10</v>
      </c>
      <c r="N174" s="118">
        <v>69.425876999251017</v>
      </c>
      <c r="O174" s="119">
        <v>1245</v>
      </c>
    </row>
    <row r="175" spans="1:15" ht="15.75">
      <c r="A175" s="158" t="s">
        <v>27</v>
      </c>
      <c r="B175" s="159">
        <v>90</v>
      </c>
      <c r="C175" s="160">
        <v>30</v>
      </c>
      <c r="D175" s="160">
        <v>12</v>
      </c>
      <c r="E175" s="112">
        <f t="shared" si="24"/>
        <v>3.2399999999999998E-2</v>
      </c>
      <c r="F175" s="112">
        <f t="shared" si="25"/>
        <v>9.7199999999999995E-2</v>
      </c>
      <c r="G175" s="113">
        <f t="shared" si="26"/>
        <v>0.82799999999999996</v>
      </c>
      <c r="H175" s="161">
        <f t="shared" si="27"/>
        <v>0.27</v>
      </c>
      <c r="I175" s="114" t="e">
        <f t="shared" si="28"/>
        <v>#REF!</v>
      </c>
      <c r="J175" s="115" t="e">
        <f>MROUND(G175*#REF!,5)</f>
        <v>#REF!</v>
      </c>
      <c r="K175" s="116" t="e">
        <f t="shared" si="29"/>
        <v>#REF!</v>
      </c>
      <c r="L175" s="115">
        <v>777.92815290027988</v>
      </c>
      <c r="M175" s="114">
        <v>10</v>
      </c>
      <c r="N175" s="118">
        <v>77.792815290027988</v>
      </c>
      <c r="O175" s="119">
        <v>1385</v>
      </c>
    </row>
    <row r="176" spans="1:15" ht="15.75">
      <c r="A176" s="158" t="s">
        <v>27</v>
      </c>
      <c r="B176" s="159">
        <v>100</v>
      </c>
      <c r="C176" s="160">
        <v>30</v>
      </c>
      <c r="D176" s="160">
        <v>12</v>
      </c>
      <c r="E176" s="112">
        <f t="shared" si="24"/>
        <v>3.5999999999999997E-2</v>
      </c>
      <c r="F176" s="112">
        <f t="shared" si="25"/>
        <v>0.10799999999999998</v>
      </c>
      <c r="G176" s="113">
        <f t="shared" si="26"/>
        <v>0.91199999999999992</v>
      </c>
      <c r="H176" s="161">
        <f t="shared" si="27"/>
        <v>0.3</v>
      </c>
      <c r="I176" s="114" t="e">
        <f t="shared" si="28"/>
        <v>#REF!</v>
      </c>
      <c r="J176" s="115" t="e">
        <f>MROUND(G176*#REF!,5)</f>
        <v>#REF!</v>
      </c>
      <c r="K176" s="116" t="e">
        <f t="shared" si="29"/>
        <v>#REF!</v>
      </c>
      <c r="L176" s="115">
        <v>861.59753580804954</v>
      </c>
      <c r="M176" s="114">
        <v>10</v>
      </c>
      <c r="N176" s="118">
        <v>86.15975358080496</v>
      </c>
      <c r="O176" s="119">
        <v>1540</v>
      </c>
    </row>
    <row r="177" spans="1:15" ht="15.75">
      <c r="A177" s="158" t="s">
        <v>27</v>
      </c>
      <c r="B177" s="159">
        <v>110</v>
      </c>
      <c r="C177" s="160">
        <v>30</v>
      </c>
      <c r="D177" s="160">
        <v>12</v>
      </c>
      <c r="E177" s="112">
        <f t="shared" si="24"/>
        <v>3.9600000000000003E-2</v>
      </c>
      <c r="F177" s="112">
        <f t="shared" si="25"/>
        <v>0.11880000000000002</v>
      </c>
      <c r="G177" s="113">
        <f t="shared" si="26"/>
        <v>0.996</v>
      </c>
      <c r="H177" s="161">
        <f t="shared" si="27"/>
        <v>0.33</v>
      </c>
      <c r="I177" s="114" t="e">
        <f t="shared" si="28"/>
        <v>#REF!</v>
      </c>
      <c r="J177" s="115" t="e">
        <f>MROUND(G177*#REF!,5)</f>
        <v>#REF!</v>
      </c>
      <c r="K177" s="116" t="e">
        <f t="shared" si="29"/>
        <v>#REF!</v>
      </c>
      <c r="L177" s="115">
        <v>945.26691871581943</v>
      </c>
      <c r="M177" s="114">
        <v>10</v>
      </c>
      <c r="N177" s="118">
        <v>94.526691871581932</v>
      </c>
      <c r="O177" s="119">
        <v>1685</v>
      </c>
    </row>
    <row r="178" spans="1:15" ht="15.75">
      <c r="A178" s="158" t="s">
        <v>27</v>
      </c>
      <c r="B178" s="159">
        <v>120</v>
      </c>
      <c r="C178" s="160">
        <v>30</v>
      </c>
      <c r="D178" s="160">
        <v>12</v>
      </c>
      <c r="E178" s="112">
        <f t="shared" si="24"/>
        <v>4.3200000000000002E-2</v>
      </c>
      <c r="F178" s="112">
        <f t="shared" si="25"/>
        <v>0.12959999999999999</v>
      </c>
      <c r="G178" s="113">
        <f t="shared" si="26"/>
        <v>1.0799999999999998</v>
      </c>
      <c r="H178" s="161">
        <f t="shared" si="27"/>
        <v>0.36</v>
      </c>
      <c r="I178" s="114" t="e">
        <f t="shared" si="28"/>
        <v>#REF!</v>
      </c>
      <c r="J178" s="115" t="e">
        <f>MROUND(G178*#REF!,5)</f>
        <v>#REF!</v>
      </c>
      <c r="K178" s="116" t="e">
        <f t="shared" si="29"/>
        <v>#REF!</v>
      </c>
      <c r="L178" s="115">
        <v>1028.9363016235891</v>
      </c>
      <c r="M178" s="114">
        <v>20</v>
      </c>
      <c r="N178" s="118">
        <v>205.78726032471783</v>
      </c>
      <c r="O178" s="119">
        <v>1995</v>
      </c>
    </row>
    <row r="179" spans="1:15" ht="15.75">
      <c r="A179" s="158" t="s">
        <v>28</v>
      </c>
      <c r="B179" s="159">
        <v>90</v>
      </c>
      <c r="C179" s="160">
        <v>45</v>
      </c>
      <c r="D179" s="160">
        <v>5</v>
      </c>
      <c r="E179" s="112">
        <f t="shared" si="24"/>
        <v>2.0250000000000001E-2</v>
      </c>
      <c r="F179" s="112">
        <f t="shared" si="25"/>
        <v>6.0749999999999998E-2</v>
      </c>
      <c r="G179" s="113">
        <f t="shared" si="26"/>
        <v>0.94500000000000006</v>
      </c>
      <c r="H179" s="161">
        <f t="shared" si="27"/>
        <v>0.40500000000000003</v>
      </c>
      <c r="I179" s="114" t="e">
        <f t="shared" si="28"/>
        <v>#REF!</v>
      </c>
      <c r="J179" s="115" t="e">
        <f>MROUND(G179*#REF!,5)</f>
        <v>#REF!</v>
      </c>
      <c r="K179" s="116" t="e">
        <f t="shared" si="29"/>
        <v>#REF!</v>
      </c>
      <c r="L179" s="115">
        <v>720.34795441324331</v>
      </c>
      <c r="M179" s="114">
        <v>10</v>
      </c>
      <c r="N179" s="118">
        <v>72.034795441324334</v>
      </c>
      <c r="O179" s="119">
        <v>1285</v>
      </c>
    </row>
    <row r="180" spans="1:15" ht="15.75">
      <c r="A180" s="158" t="s">
        <v>28</v>
      </c>
      <c r="B180" s="159">
        <v>90</v>
      </c>
      <c r="C180" s="160">
        <v>50</v>
      </c>
      <c r="D180" s="160">
        <v>5</v>
      </c>
      <c r="E180" s="112">
        <f t="shared" si="24"/>
        <v>2.2499999999999999E-2</v>
      </c>
      <c r="F180" s="112">
        <f t="shared" si="25"/>
        <v>6.7500000000000004E-2</v>
      </c>
      <c r="G180" s="113">
        <f t="shared" si="26"/>
        <v>1.04</v>
      </c>
      <c r="H180" s="161">
        <f t="shared" si="27"/>
        <v>0.45</v>
      </c>
      <c r="I180" s="114" t="e">
        <f t="shared" si="28"/>
        <v>#REF!</v>
      </c>
      <c r="J180" s="115" t="e">
        <f>MROUND(G180*#REF!,5)</f>
        <v>#REF!</v>
      </c>
      <c r="K180" s="116" t="e">
        <f t="shared" si="29"/>
        <v>#REF!</v>
      </c>
      <c r="L180" s="115">
        <v>794.32832908939827</v>
      </c>
      <c r="M180" s="114">
        <v>10</v>
      </c>
      <c r="N180" s="118">
        <v>79.43283290893983</v>
      </c>
      <c r="O180" s="119">
        <v>1425</v>
      </c>
    </row>
    <row r="181" spans="1:15" ht="15.75">
      <c r="A181" s="158" t="s">
        <v>28</v>
      </c>
      <c r="B181" s="159">
        <v>90</v>
      </c>
      <c r="C181" s="160">
        <v>60</v>
      </c>
      <c r="D181" s="160">
        <v>5</v>
      </c>
      <c r="E181" s="112">
        <f t="shared" si="24"/>
        <v>2.7E-2</v>
      </c>
      <c r="F181" s="112">
        <f t="shared" si="25"/>
        <v>8.1000000000000003E-2</v>
      </c>
      <c r="G181" s="113">
        <f t="shared" si="26"/>
        <v>1.2300000000000002</v>
      </c>
      <c r="H181" s="161">
        <f t="shared" si="27"/>
        <v>0.54</v>
      </c>
      <c r="I181" s="114" t="e">
        <f t="shared" si="28"/>
        <v>#REF!</v>
      </c>
      <c r="J181" s="115" t="e">
        <f>MROUND(G181*#REF!,5)</f>
        <v>#REF!</v>
      </c>
      <c r="K181" s="116" t="e">
        <f t="shared" si="29"/>
        <v>#REF!</v>
      </c>
      <c r="L181" s="115">
        <v>942.28907844170817</v>
      </c>
      <c r="M181" s="114">
        <v>10</v>
      </c>
      <c r="N181" s="118">
        <v>94.22890784417082</v>
      </c>
      <c r="O181" s="119">
        <v>1675</v>
      </c>
    </row>
    <row r="182" spans="1:15" ht="15.75">
      <c r="A182" s="158" t="s">
        <v>28</v>
      </c>
      <c r="B182" s="159">
        <v>100</v>
      </c>
      <c r="C182" s="160">
        <v>50</v>
      </c>
      <c r="D182" s="160">
        <v>5</v>
      </c>
      <c r="E182" s="112">
        <f t="shared" si="24"/>
        <v>2.5000000000000001E-2</v>
      </c>
      <c r="F182" s="112">
        <f t="shared" si="25"/>
        <v>7.5000000000000011E-2</v>
      </c>
      <c r="G182" s="113">
        <f t="shared" si="26"/>
        <v>1.1500000000000001</v>
      </c>
      <c r="H182" s="161">
        <f t="shared" si="27"/>
        <v>0.5</v>
      </c>
      <c r="I182" s="114" t="e">
        <f t="shared" si="28"/>
        <v>#REF!</v>
      </c>
      <c r="J182" s="115" t="e">
        <f>MROUND(G182*#REF!,5)</f>
        <v>#REF!</v>
      </c>
      <c r="K182" s="116" t="e">
        <f t="shared" si="29"/>
        <v>#REF!</v>
      </c>
      <c r="L182" s="115">
        <v>879.22131736304436</v>
      </c>
      <c r="M182" s="114">
        <v>10</v>
      </c>
      <c r="N182" s="118">
        <v>87.922131736304436</v>
      </c>
      <c r="O182" s="119">
        <v>1585</v>
      </c>
    </row>
    <row r="183" spans="1:15" ht="15.75">
      <c r="A183" s="158" t="s">
        <v>29</v>
      </c>
      <c r="B183" s="159">
        <v>90</v>
      </c>
      <c r="C183" s="160">
        <v>20</v>
      </c>
      <c r="D183" s="160">
        <v>5</v>
      </c>
      <c r="E183" s="112">
        <f t="shared" si="24"/>
        <v>8.9999999999999993E-3</v>
      </c>
      <c r="F183" s="112">
        <f t="shared" si="25"/>
        <v>2.6999999999999996E-2</v>
      </c>
      <c r="G183" s="113">
        <f t="shared" si="26"/>
        <v>0.47</v>
      </c>
      <c r="H183" s="161">
        <f t="shared" si="27"/>
        <v>0.18</v>
      </c>
      <c r="I183" s="114" t="e">
        <f t="shared" si="28"/>
        <v>#REF!</v>
      </c>
      <c r="J183" s="115" t="e">
        <f>MROUND(G183*#REF!,5)</f>
        <v>#REF!</v>
      </c>
      <c r="K183" s="116" t="e">
        <f t="shared" si="29"/>
        <v>#REF!</v>
      </c>
      <c r="L183" s="115">
        <v>350.44608103246861</v>
      </c>
      <c r="M183" s="114">
        <v>10</v>
      </c>
      <c r="N183" s="118">
        <v>35.044608103246858</v>
      </c>
      <c r="O183" s="119">
        <v>635</v>
      </c>
    </row>
    <row r="184" spans="1:15" ht="15.75">
      <c r="A184" s="158" t="s">
        <v>29</v>
      </c>
      <c r="B184" s="159">
        <v>100</v>
      </c>
      <c r="C184" s="160">
        <v>25</v>
      </c>
      <c r="D184" s="160">
        <v>5</v>
      </c>
      <c r="E184" s="112">
        <f t="shared" si="24"/>
        <v>1.2500000000000001E-2</v>
      </c>
      <c r="F184" s="112">
        <f t="shared" si="25"/>
        <v>3.7500000000000006E-2</v>
      </c>
      <c r="G184" s="113">
        <f t="shared" si="26"/>
        <v>0.625</v>
      </c>
      <c r="H184" s="161">
        <f t="shared" si="27"/>
        <v>0.25</v>
      </c>
      <c r="I184" s="114" t="e">
        <f t="shared" si="28"/>
        <v>#REF!</v>
      </c>
      <c r="J184" s="115" t="e">
        <f>MROUND(G184*#REF!,5)</f>
        <v>#REF!</v>
      </c>
      <c r="K184" s="116" t="e">
        <f t="shared" si="29"/>
        <v>#REF!</v>
      </c>
      <c r="L184" s="115">
        <v>469.9020933081049</v>
      </c>
      <c r="M184" s="114">
        <v>10</v>
      </c>
      <c r="N184" s="118">
        <v>46.990209330810487</v>
      </c>
      <c r="O184" s="119">
        <v>855</v>
      </c>
    </row>
    <row r="185" spans="1:15" ht="15.75">
      <c r="A185" s="158" t="s">
        <v>30</v>
      </c>
      <c r="B185" s="159">
        <v>40</v>
      </c>
      <c r="C185" s="160">
        <v>10</v>
      </c>
      <c r="D185" s="160">
        <v>8</v>
      </c>
      <c r="E185" s="112">
        <f t="shared" si="24"/>
        <v>3.2000000000000002E-3</v>
      </c>
      <c r="F185" s="112">
        <f t="shared" si="25"/>
        <v>9.6000000000000009E-3</v>
      </c>
      <c r="G185" s="113">
        <f t="shared" si="26"/>
        <v>0.16</v>
      </c>
      <c r="H185" s="161">
        <f t="shared" si="27"/>
        <v>0.04</v>
      </c>
      <c r="I185" s="114" t="e">
        <f t="shared" si="28"/>
        <v>#REF!</v>
      </c>
      <c r="J185" s="115" t="e">
        <f>MROUND(G185*#REF!,5)</f>
        <v>#REF!</v>
      </c>
      <c r="K185" s="116" t="e">
        <f t="shared" si="29"/>
        <v>#REF!</v>
      </c>
      <c r="L185" s="115">
        <v>121.63095445187905</v>
      </c>
      <c r="M185" s="114">
        <v>10</v>
      </c>
      <c r="N185" s="118">
        <v>12.163095445187905</v>
      </c>
      <c r="O185" s="119">
        <v>235</v>
      </c>
    </row>
    <row r="186" spans="1:15" ht="15.75">
      <c r="A186" s="158" t="s">
        <v>30</v>
      </c>
      <c r="B186" s="159">
        <v>60</v>
      </c>
      <c r="C186" s="160">
        <v>10</v>
      </c>
      <c r="D186" s="160">
        <v>8</v>
      </c>
      <c r="E186" s="112">
        <f t="shared" si="24"/>
        <v>4.7999999999999996E-3</v>
      </c>
      <c r="F186" s="112">
        <f t="shared" si="25"/>
        <v>1.44E-2</v>
      </c>
      <c r="G186" s="113">
        <f t="shared" si="26"/>
        <v>0.23200000000000001</v>
      </c>
      <c r="H186" s="161">
        <f t="shared" si="27"/>
        <v>0.06</v>
      </c>
      <c r="I186" s="114" t="e">
        <f t="shared" si="28"/>
        <v>#REF!</v>
      </c>
      <c r="J186" s="115" t="e">
        <f>MROUND(G186*#REF!,5)</f>
        <v>#REF!</v>
      </c>
      <c r="K186" s="116" t="e">
        <f t="shared" si="29"/>
        <v>#REF!</v>
      </c>
      <c r="L186" s="115">
        <v>179.67935315222383</v>
      </c>
      <c r="M186" s="114">
        <v>10</v>
      </c>
      <c r="N186" s="118">
        <v>17.967935315222384</v>
      </c>
      <c r="O186" s="119">
        <v>335</v>
      </c>
    </row>
    <row r="187" spans="1:15" ht="15.75">
      <c r="A187" s="158" t="s">
        <v>30</v>
      </c>
      <c r="B187" s="159">
        <v>80</v>
      </c>
      <c r="C187" s="160">
        <v>10</v>
      </c>
      <c r="D187" s="160">
        <v>8</v>
      </c>
      <c r="E187" s="112">
        <f t="shared" si="24"/>
        <v>6.4000000000000003E-3</v>
      </c>
      <c r="F187" s="112">
        <f t="shared" si="25"/>
        <v>1.9200000000000002E-2</v>
      </c>
      <c r="G187" s="113">
        <f t="shared" si="26"/>
        <v>0.30399999999999999</v>
      </c>
      <c r="H187" s="161">
        <f t="shared" si="27"/>
        <v>0.08</v>
      </c>
      <c r="I187" s="114" t="e">
        <f t="shared" si="28"/>
        <v>#REF!</v>
      </c>
      <c r="J187" s="115" t="e">
        <f>MROUND(G187*#REF!,5)</f>
        <v>#REF!</v>
      </c>
      <c r="K187" s="116" t="e">
        <f t="shared" si="29"/>
        <v>#REF!</v>
      </c>
      <c r="L187" s="115">
        <v>237.72775185256867</v>
      </c>
      <c r="M187" s="114">
        <v>10</v>
      </c>
      <c r="N187" s="118">
        <v>23.772775185256869</v>
      </c>
      <c r="O187" s="119">
        <v>435</v>
      </c>
    </row>
    <row r="188" spans="1:15" ht="15.75">
      <c r="A188" s="158" t="s">
        <v>30</v>
      </c>
      <c r="B188" s="159">
        <v>40</v>
      </c>
      <c r="C188" s="160">
        <v>10</v>
      </c>
      <c r="D188" s="160">
        <v>10</v>
      </c>
      <c r="E188" s="112">
        <f t="shared" si="24"/>
        <v>4.0000000000000001E-3</v>
      </c>
      <c r="F188" s="112">
        <f t="shared" si="25"/>
        <v>1.2E-2</v>
      </c>
      <c r="G188" s="113">
        <f t="shared" si="26"/>
        <v>0.18</v>
      </c>
      <c r="H188" s="161">
        <f t="shared" si="27"/>
        <v>0.04</v>
      </c>
      <c r="I188" s="114" t="e">
        <f t="shared" si="28"/>
        <v>#REF!</v>
      </c>
      <c r="J188" s="115" t="e">
        <f>MROUND(G188*#REF!,5)</f>
        <v>#REF!</v>
      </c>
      <c r="K188" s="116" t="e">
        <f t="shared" si="29"/>
        <v>#REF!</v>
      </c>
      <c r="L188" s="115">
        <v>142.21175279518289</v>
      </c>
      <c r="M188" s="114">
        <v>10</v>
      </c>
      <c r="N188" s="118">
        <v>14.221175279518288</v>
      </c>
      <c r="O188" s="119">
        <v>265</v>
      </c>
    </row>
    <row r="189" spans="1:15" ht="15.75">
      <c r="A189" s="158" t="s">
        <v>30</v>
      </c>
      <c r="B189" s="159">
        <v>60</v>
      </c>
      <c r="C189" s="160">
        <v>10</v>
      </c>
      <c r="D189" s="160">
        <v>10</v>
      </c>
      <c r="E189" s="112">
        <f t="shared" si="24"/>
        <v>6.0000000000000001E-3</v>
      </c>
      <c r="F189" s="112">
        <f t="shared" si="25"/>
        <v>1.8000000000000002E-2</v>
      </c>
      <c r="G189" s="113">
        <f t="shared" si="26"/>
        <v>0.26</v>
      </c>
      <c r="H189" s="161">
        <f t="shared" si="27"/>
        <v>0.06</v>
      </c>
      <c r="I189" s="114" t="e">
        <f t="shared" si="28"/>
        <v>#REF!</v>
      </c>
      <c r="J189" s="115" t="e">
        <f>MROUND(G189*#REF!,5)</f>
        <v>#REF!</v>
      </c>
      <c r="K189" s="116" t="e">
        <f t="shared" si="29"/>
        <v>#REF!</v>
      </c>
      <c r="L189" s="115">
        <v>209.85878103578096</v>
      </c>
      <c r="M189" s="114">
        <v>10</v>
      </c>
      <c r="N189" s="118">
        <v>20.985878103578099</v>
      </c>
      <c r="O189" s="119">
        <v>385</v>
      </c>
    </row>
    <row r="190" spans="1:15" ht="15.75">
      <c r="A190" s="158" t="s">
        <v>30</v>
      </c>
      <c r="B190" s="159">
        <v>70</v>
      </c>
      <c r="C190" s="160">
        <v>10</v>
      </c>
      <c r="D190" s="160">
        <v>10</v>
      </c>
      <c r="E190" s="112">
        <f t="shared" si="24"/>
        <v>7.0000000000000001E-3</v>
      </c>
      <c r="F190" s="112">
        <f t="shared" si="25"/>
        <v>2.1000000000000001E-2</v>
      </c>
      <c r="G190" s="113">
        <f t="shared" si="26"/>
        <v>0.30000000000000004</v>
      </c>
      <c r="H190" s="113">
        <f t="shared" si="27"/>
        <v>7.0000000000000007E-2</v>
      </c>
      <c r="I190" s="114" t="e">
        <f t="shared" si="28"/>
        <v>#REF!</v>
      </c>
      <c r="J190" s="115" t="e">
        <f>MROUND(G190*#REF!,5)</f>
        <v>#REF!</v>
      </c>
      <c r="K190" s="116" t="e">
        <f t="shared" si="29"/>
        <v>#REF!</v>
      </c>
      <c r="L190" s="115">
        <v>243.68229515607999</v>
      </c>
      <c r="M190" s="114">
        <v>10</v>
      </c>
      <c r="N190" s="118">
        <v>24.368229515608</v>
      </c>
      <c r="O190" s="119">
        <v>450</v>
      </c>
    </row>
    <row r="191" spans="1:15" ht="15.75">
      <c r="A191" s="158" t="s">
        <v>30</v>
      </c>
      <c r="B191" s="159">
        <v>80</v>
      </c>
      <c r="C191" s="160">
        <v>10</v>
      </c>
      <c r="D191" s="160">
        <v>10</v>
      </c>
      <c r="E191" s="112">
        <f t="shared" si="24"/>
        <v>8.0000000000000002E-3</v>
      </c>
      <c r="F191" s="112">
        <f t="shared" si="25"/>
        <v>2.4E-2</v>
      </c>
      <c r="G191" s="113">
        <f t="shared" si="26"/>
        <v>0.33999999999999997</v>
      </c>
      <c r="H191" s="161">
        <f t="shared" si="27"/>
        <v>0.08</v>
      </c>
      <c r="I191" s="114" t="e">
        <f t="shared" si="28"/>
        <v>#REF!</v>
      </c>
      <c r="J191" s="115" t="e">
        <f>MROUND(G191*#REF!,5)</f>
        <v>#REF!</v>
      </c>
      <c r="K191" s="116" t="e">
        <f t="shared" si="29"/>
        <v>#REF!</v>
      </c>
      <c r="L191" s="115">
        <v>277.50580927637895</v>
      </c>
      <c r="M191" s="114">
        <v>10</v>
      </c>
      <c r="N191" s="118">
        <v>27.750580927637895</v>
      </c>
      <c r="O191" s="119">
        <v>515</v>
      </c>
    </row>
    <row r="192" spans="1:15" ht="15.75">
      <c r="A192" s="158" t="s">
        <v>30</v>
      </c>
      <c r="B192" s="159">
        <v>90</v>
      </c>
      <c r="C192" s="160">
        <v>10</v>
      </c>
      <c r="D192" s="160">
        <v>10</v>
      </c>
      <c r="E192" s="112">
        <f t="shared" si="24"/>
        <v>8.9999999999999993E-3</v>
      </c>
      <c r="F192" s="112">
        <f t="shared" si="25"/>
        <v>2.6999999999999996E-2</v>
      </c>
      <c r="G192" s="113">
        <f t="shared" si="26"/>
        <v>0.38</v>
      </c>
      <c r="H192" s="161">
        <f t="shared" si="27"/>
        <v>0.09</v>
      </c>
      <c r="I192" s="114" t="e">
        <f t="shared" si="28"/>
        <v>#REF!</v>
      </c>
      <c r="J192" s="115" t="e">
        <f>MROUND(G192*#REF!,5)</f>
        <v>#REF!</v>
      </c>
      <c r="K192" s="116" t="e">
        <f t="shared" si="29"/>
        <v>#REF!</v>
      </c>
      <c r="L192" s="115">
        <v>311.32932339667792</v>
      </c>
      <c r="M192" s="114">
        <v>10</v>
      </c>
      <c r="N192" s="118">
        <v>31.132932339667789</v>
      </c>
      <c r="O192" s="119">
        <v>585</v>
      </c>
    </row>
    <row r="193" spans="1:15" ht="15.75">
      <c r="A193" s="158" t="s">
        <v>30</v>
      </c>
      <c r="B193" s="159">
        <v>90</v>
      </c>
      <c r="C193" s="160">
        <v>15</v>
      </c>
      <c r="D193" s="160">
        <v>8</v>
      </c>
      <c r="E193" s="112">
        <f t="shared" si="24"/>
        <v>1.0800000000000001E-2</v>
      </c>
      <c r="F193" s="112">
        <f t="shared" si="25"/>
        <v>3.2399999999999998E-2</v>
      </c>
      <c r="G193" s="113">
        <f t="shared" si="26"/>
        <v>0.43800000000000006</v>
      </c>
      <c r="H193" s="161">
        <f t="shared" si="27"/>
        <v>0.13500000000000001</v>
      </c>
      <c r="I193" s="114" t="e">
        <f t="shared" si="28"/>
        <v>#REF!</v>
      </c>
      <c r="J193" s="115" t="e">
        <f>MROUND(G193*#REF!,5)</f>
        <v>#REF!</v>
      </c>
      <c r="K193" s="116" t="e">
        <f t="shared" si="29"/>
        <v>#REF!</v>
      </c>
      <c r="L193" s="115">
        <v>356.50826094183242</v>
      </c>
      <c r="M193" s="114">
        <v>10</v>
      </c>
      <c r="N193" s="118">
        <v>35.650826094183238</v>
      </c>
      <c r="O193" s="119">
        <v>655</v>
      </c>
    </row>
    <row r="194" spans="1:15" ht="16.5" thickBot="1">
      <c r="A194" s="162"/>
      <c r="B194" s="163"/>
      <c r="C194" s="164"/>
      <c r="D194" s="164"/>
      <c r="E194" s="165"/>
      <c r="F194" s="165"/>
      <c r="G194" s="161"/>
      <c r="H194" s="161"/>
      <c r="I194" s="166"/>
      <c r="J194" s="166"/>
      <c r="K194" s="167"/>
      <c r="L194" s="168"/>
      <c r="M194" s="166"/>
      <c r="N194" s="169"/>
      <c r="O194" s="170"/>
    </row>
    <row r="195" spans="1:15" ht="13.5" thickBot="1">
      <c r="A195" s="98" t="s">
        <v>31</v>
      </c>
      <c r="B195" s="99"/>
      <c r="C195" s="99"/>
      <c r="D195" s="99"/>
      <c r="E195" s="99"/>
      <c r="F195" s="99"/>
      <c r="G195" s="99"/>
      <c r="H195" s="99"/>
      <c r="I195" s="4"/>
      <c r="J195" s="4"/>
      <c r="K195" s="56"/>
      <c r="L195" s="57"/>
      <c r="M195" s="4"/>
      <c r="N195" s="58"/>
      <c r="O195" s="62"/>
    </row>
    <row r="196" spans="1:15" ht="15.75">
      <c r="A196" s="171" t="s">
        <v>32</v>
      </c>
      <c r="B196" s="172" t="s">
        <v>33</v>
      </c>
      <c r="C196" s="173"/>
      <c r="D196" s="174"/>
      <c r="E196" s="175" t="s">
        <v>34</v>
      </c>
      <c r="F196" s="176"/>
      <c r="G196" s="176"/>
      <c r="H196" s="176"/>
      <c r="I196" s="104">
        <f>MROUND(J196*0.9,5)</f>
        <v>125</v>
      </c>
      <c r="J196" s="104">
        <v>140</v>
      </c>
      <c r="K196" s="106">
        <f>MROUND(J196*1.1,5)</f>
        <v>155</v>
      </c>
      <c r="L196" s="177">
        <v>177.27425272309688</v>
      </c>
      <c r="M196" s="104">
        <v>7.4</v>
      </c>
      <c r="N196" s="177">
        <v>13.11829470150917</v>
      </c>
      <c r="O196" s="178">
        <v>325</v>
      </c>
    </row>
    <row r="197" spans="1:15" ht="16.5" thickBot="1">
      <c r="A197" s="179" t="s">
        <v>32</v>
      </c>
      <c r="B197" s="180" t="s">
        <v>35</v>
      </c>
      <c r="C197" s="180"/>
      <c r="D197" s="180"/>
      <c r="E197" s="181" t="s">
        <v>34</v>
      </c>
      <c r="F197" s="182"/>
      <c r="G197" s="182"/>
      <c r="H197" s="182"/>
      <c r="I197" s="125">
        <f>MROUND(J197*0.9,5)</f>
        <v>110</v>
      </c>
      <c r="J197" s="125">
        <v>120</v>
      </c>
      <c r="K197" s="127">
        <f>MROUND(J197*1.1,5)</f>
        <v>130</v>
      </c>
      <c r="L197" s="183">
        <v>137.89953858197097</v>
      </c>
      <c r="M197" s="125">
        <v>7.4</v>
      </c>
      <c r="N197" s="183">
        <v>10.204565855065853</v>
      </c>
      <c r="O197" s="184">
        <v>265</v>
      </c>
    </row>
    <row r="198" spans="1:15" ht="15">
      <c r="A198" s="59"/>
      <c r="B198" s="60"/>
      <c r="C198" s="60"/>
      <c r="D198" s="60"/>
      <c r="E198" s="60"/>
      <c r="F198" s="60"/>
      <c r="G198" s="60"/>
      <c r="H198" s="60"/>
    </row>
  </sheetData>
  <mergeCells count="88">
    <mergeCell ref="C155:C156"/>
    <mergeCell ref="D155:D156"/>
    <mergeCell ref="E155:E156"/>
    <mergeCell ref="A195:H195"/>
    <mergeCell ref="B196:D196"/>
    <mergeCell ref="E196:H196"/>
    <mergeCell ref="B197:D197"/>
    <mergeCell ref="E197:H197"/>
    <mergeCell ref="O111:O112"/>
    <mergeCell ref="G111:G112"/>
    <mergeCell ref="H111:H112"/>
    <mergeCell ref="I111:I112"/>
    <mergeCell ref="J111:J112"/>
    <mergeCell ref="O155:O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F111:F112"/>
    <mergeCell ref="K68:K69"/>
    <mergeCell ref="L68:L69"/>
    <mergeCell ref="M68:M69"/>
    <mergeCell ref="N155:N156"/>
    <mergeCell ref="K111:K112"/>
    <mergeCell ref="L111:L112"/>
    <mergeCell ref="M111:M112"/>
    <mergeCell ref="N111:N112"/>
    <mergeCell ref="A71:H71"/>
    <mergeCell ref="G68:G69"/>
    <mergeCell ref="H68:H69"/>
    <mergeCell ref="I68:I69"/>
    <mergeCell ref="J68:J69"/>
    <mergeCell ref="A155:A156"/>
    <mergeCell ref="B155:B156"/>
    <mergeCell ref="A111:A112"/>
    <mergeCell ref="B111:B112"/>
    <mergeCell ref="C111:C112"/>
    <mergeCell ref="D111:D112"/>
    <mergeCell ref="E111:E112"/>
    <mergeCell ref="M30:M31"/>
    <mergeCell ref="N30:N31"/>
    <mergeCell ref="O30:O31"/>
    <mergeCell ref="A50:H50"/>
    <mergeCell ref="A68:A69"/>
    <mergeCell ref="B68:B69"/>
    <mergeCell ref="C68:C69"/>
    <mergeCell ref="D68:D69"/>
    <mergeCell ref="E68:E69"/>
    <mergeCell ref="F68:F69"/>
    <mergeCell ref="I30:I31"/>
    <mergeCell ref="J30:J31"/>
    <mergeCell ref="K30:K31"/>
    <mergeCell ref="L30:L31"/>
    <mergeCell ref="N68:N69"/>
    <mergeCell ref="O68:O69"/>
    <mergeCell ref="A8:H8"/>
    <mergeCell ref="A30:A31"/>
    <mergeCell ref="B30:B31"/>
    <mergeCell ref="C30:C31"/>
    <mergeCell ref="D30:D31"/>
    <mergeCell ref="E30:E31"/>
    <mergeCell ref="F30:F31"/>
    <mergeCell ref="G30:G31"/>
    <mergeCell ref="H30:H31"/>
    <mergeCell ref="O6:O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6:A7"/>
    <mergeCell ref="B6:B7"/>
    <mergeCell ref="C6:C7"/>
    <mergeCell ref="D6:D7"/>
    <mergeCell ref="E6:E7"/>
    <mergeCell ref="A1:K1"/>
    <mergeCell ref="A2:K2"/>
    <mergeCell ref="A3:K3"/>
    <mergeCell ref="A4:K4"/>
    <mergeCell ref="A5:H5"/>
  </mergeCells>
  <pageMargins left="0.82677165354330717" right="0.27559055118110237" top="0.2" bottom="0.2" header="0.17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ритуальная продукция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2017-03-22T10:39:26Z</dcterms:modified>
</cp:coreProperties>
</file>